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Лист2!$12:$13</definedName>
    <definedName name="_xlnm.Print_Area" localSheetId="0">Лист2!$A$1:$G$121</definedName>
  </definedNames>
  <calcPr calcId="145621"/>
</workbook>
</file>

<file path=xl/calcChain.xml><?xml version="1.0" encoding="utf-8"?>
<calcChain xmlns="http://schemas.openxmlformats.org/spreadsheetml/2006/main">
  <c r="G113" i="1" l="1"/>
  <c r="E113" i="1"/>
  <c r="D113" i="1"/>
  <c r="C113" i="1"/>
  <c r="F112" i="1"/>
  <c r="G108" i="1"/>
  <c r="E108" i="1"/>
  <c r="D108" i="1"/>
  <c r="C108" i="1"/>
  <c r="F107" i="1"/>
  <c r="G103" i="1"/>
  <c r="E103" i="1"/>
  <c r="D103" i="1"/>
  <c r="C103" i="1"/>
  <c r="F102" i="1"/>
  <c r="G98" i="1"/>
  <c r="E98" i="1"/>
  <c r="D98" i="1"/>
  <c r="C98" i="1"/>
  <c r="F97" i="1"/>
  <c r="G93" i="1"/>
  <c r="E93" i="1"/>
  <c r="D93" i="1"/>
  <c r="C93" i="1"/>
  <c r="F92" i="1"/>
  <c r="G88" i="1"/>
  <c r="E88" i="1"/>
  <c r="D88" i="1"/>
  <c r="C88" i="1"/>
  <c r="F87" i="1"/>
  <c r="G83" i="1"/>
  <c r="E83" i="1"/>
  <c r="D83" i="1"/>
  <c r="C83" i="1"/>
  <c r="F82" i="1"/>
  <c r="G78" i="1"/>
  <c r="E78" i="1"/>
  <c r="D78" i="1"/>
  <c r="C78" i="1"/>
  <c r="F77" i="1"/>
  <c r="G73" i="1"/>
  <c r="E73" i="1"/>
  <c r="D73" i="1"/>
  <c r="C73" i="1"/>
  <c r="F72" i="1"/>
  <c r="G68" i="1"/>
  <c r="E68" i="1"/>
  <c r="D68" i="1"/>
  <c r="C68" i="1"/>
  <c r="F67" i="1"/>
  <c r="G63" i="1"/>
  <c r="E63" i="1"/>
  <c r="D63" i="1"/>
  <c r="C63" i="1"/>
  <c r="F62" i="1"/>
  <c r="G58" i="1"/>
  <c r="E58" i="1"/>
  <c r="D58" i="1"/>
  <c r="C58" i="1"/>
  <c r="F57" i="1"/>
  <c r="G53" i="1"/>
  <c r="E53" i="1"/>
  <c r="D53" i="1"/>
  <c r="C53" i="1"/>
  <c r="F52" i="1"/>
  <c r="G48" i="1"/>
  <c r="E48" i="1"/>
  <c r="D48" i="1"/>
  <c r="C48" i="1"/>
  <c r="F47" i="1"/>
  <c r="G43" i="1"/>
  <c r="E43" i="1"/>
  <c r="D43" i="1"/>
  <c r="C43" i="1"/>
  <c r="F42" i="1"/>
  <c r="G38" i="1"/>
  <c r="E38" i="1"/>
  <c r="D38" i="1"/>
  <c r="C38" i="1"/>
  <c r="F37" i="1"/>
  <c r="G33" i="1"/>
  <c r="E33" i="1"/>
  <c r="D33" i="1"/>
  <c r="C33" i="1"/>
  <c r="F32" i="1"/>
  <c r="G28" i="1"/>
  <c r="E28" i="1"/>
  <c r="D28" i="1"/>
  <c r="C28" i="1"/>
  <c r="F27" i="1"/>
  <c r="G23" i="1"/>
  <c r="E23" i="1"/>
  <c r="D23" i="1"/>
  <c r="C23" i="1"/>
  <c r="F22" i="1"/>
  <c r="E18" i="1" l="1"/>
  <c r="E114" i="1" s="1"/>
  <c r="F17" i="1" l="1"/>
  <c r="G18" i="1" l="1"/>
  <c r="G115" i="1" s="1"/>
  <c r="D18" i="1"/>
  <c r="D114" i="1" s="1"/>
  <c r="C18" i="1"/>
  <c r="C114" i="1" s="1"/>
</calcChain>
</file>

<file path=xl/sharedStrings.xml><?xml version="1.0" encoding="utf-8"?>
<sst xmlns="http://schemas.openxmlformats.org/spreadsheetml/2006/main" count="289" uniqueCount="91">
  <si>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</si>
  <si>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</si>
  <si>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</si>
  <si>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</si>
  <si>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</si>
  <si>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</si>
  <si>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</si>
  <si>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</si>
  <si>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</si>
  <si>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</si>
  <si>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</si>
  <si>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</si>
  <si>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</si>
  <si>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</si>
  <si>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</si>
  <si>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</si>
  <si>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</si>
  <si>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</si>
  <si>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</si>
  <si>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</si>
  <si>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</si>
  <si>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</si>
  <si>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</si>
  <si>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</si>
  <si>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</si>
  <si>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Метод определения и обоснования начальной (максимальной) цены контракта: метод сопоставимых рыночных цен (анализ рынка)</t>
  </si>
  <si>
    <t>Согласно пп. в п. 7 Постановления № 1875: «при применении метода сопоставимых рыночных цен (анализа рынка) заказчик направляет предусмотренный частью 5 статьи 22 Федерального закона «О контрактной системе в сфере закупок товаров, работ, услуг для обеспечения государственных и муниципальных нужд» запрос о предоставлении информации о цене товаров, указанных в позициях 1 - 145 приложения № 1 к настоящему постановлению, позициях 1 - 432 приложения № 2 к настоящему постановлению, субъектам деятельности в сфере промышленности, информация о которых включена в государственную информационную систему промышленности. Если в этой системе содержится информация менее чем о 3 субъектах деятельности в сфере промышленности, осуществляющих производство включенного в объект закупки товара из числа указанных товаров, заказчик также направляет такой запрос поставщикам, которые осуществляют поставку происходящих из государств - членов Евразийского экономического союза товаров, идентичных товарам, планируемым к закупкам (при их отсутствии - однородных товаров), и информация о которых и о поставленных ими товарах содержится на официальном сайте единой информационной системы в реестре контрактов, заключенных заказчиками».</t>
  </si>
  <si>
    <t>метод сопоставимых рыночных цен (анализа рынка)</t>
  </si>
  <si>
    <t>штука</t>
  </si>
  <si>
    <t>Процессор</t>
  </si>
  <si>
    <t>поставка запасных частей для средств вычислительной техники</t>
  </si>
  <si>
    <t>26.20.40.190</t>
  </si>
  <si>
    <t xml:space="preserve">- процессорный разъём: AM4;
- базовая частота работы процессора, Гигагерц: ≥ 3,9;
- количество ядер: ≥ 6 штук;
- количество потоков: ≥ 12 штук;
- объем памяти кэша третьего уровня, Мегабайт: ≥ 16;
- возможности: поддержка 64-битного набора команд, оперативной памяти стандарта DDR4, операционной системы Microsoft Windows 10;
- тепловыделение: ≤ 65 Вт;
- наличие: интегрированного графического ядра.
</t>
  </si>
  <si>
    <t>Система охлаждения процессора</t>
  </si>
  <si>
    <t>Дата составления: 07.10.2025</t>
  </si>
  <si>
    <t>коммерческое предложение от 25.08.2025 № б/н</t>
  </si>
  <si>
    <t>коммерческое предложение от 23.08.2025 № б/н</t>
  </si>
  <si>
    <t xml:space="preserve">- процессорный разъём: AM4, 1150, 1151, 1155;
- поддержка: автоматической регулировки скорости вращения (PWM);
- рассеиваемая мощность: ≥ 130 Вт;
- уровень шума, дБ: ≤ 26;
- количество тепловых трубок: ≥ 3 штук.
</t>
  </si>
  <si>
    <t>Материнская плата АМ4</t>
  </si>
  <si>
    <t xml:space="preserve">- процессорный разъём: AM4;
- чипсет: AMD B550;
- количество слотов оперативной памяти: ≥ 2 штук;
- производительность оперативной памяти типа DDR4, Мегагерц: ≥ 3200;
- производительность сетевого контроллера, Гигабит/с: ≥ 1;
- наличие разъёмов интегрированного видеоконтроллера: VGA и HDMI и DVI-D;
- наличие: выходов audio, поддержка интерфейсов SATA 3.0, USB 3.0;
- форм-фактор: micro-ATX; 
- наличие разъёмов: SATA ≥ 4 штук, M.2 ≥ 1 штук, VGA ≥ 1 штук, HDMI ≥ 1 штук;
- поддержка: накопителей типа M.2;
- наличие разъёмов: PCI Express х1 ≥ 1 штук, PCI Express х16 ≥ 1 штук;
- количество портов USB на задней панели: ≥ 6 штук;
- поддержка операционной системы: Microsoft Windows 10.
</t>
  </si>
  <si>
    <t>Модуль оперативной памяти DDR4</t>
  </si>
  <si>
    <t xml:space="preserve">- производительность, Мегагерц: ≥ 3200;
- объём модуля, Гигабайт: ≥ 8;
- тип памяти: DDR4.
</t>
  </si>
  <si>
    <t>Блок питания для корпуса</t>
  </si>
  <si>
    <t>26.20.40.113</t>
  </si>
  <si>
    <t>Накопитель данных внутренний</t>
  </si>
  <si>
    <t>26.20.21.110-00000002</t>
  </si>
  <si>
    <t xml:space="preserve">- тип устройства: SSD;
- объём накопителя: ≥ 480.0 Гигабайт;
- наличие интерфейсов: SATA III;
- скорость записи: ≥ 400 Мегабайт в секунду;
- скорость чтения: ≥ 500 Мегабайт в секунду;
- форм-фактор: 2,5 дюйм.
</t>
  </si>
  <si>
    <t>Клавиатура</t>
  </si>
  <si>
    <t>26.20.16.110-00000004</t>
  </si>
  <si>
    <t>Мышь компьютерная</t>
  </si>
  <si>
    <t>26.20.16.170-00000004</t>
  </si>
  <si>
    <t xml:space="preserve">- тип подключения: комбинированная;
- длина кабеля: ≥ 1.5  и  &lt; 2.0 метр;
- интерфейс подключения: USB; 
- интерфейс подключения: радио;
- наличие боковых кнопок: да;
- разрешение сенсора, точек/дюйм: ≥ 10000.0;
- тип сенсора: оптический.
</t>
  </si>
  <si>
    <t>Гарнитура</t>
  </si>
  <si>
    <t>26.40.42.120-00000005</t>
  </si>
  <si>
    <t xml:space="preserve">- вид: двухпроводная;
- длина провода: ≥ 1.5  и  &lt; 2.2 метр;
- дополнительные функции: регулировка громкости; 
- дополнительные функции: отключение микрофона;
- конструкция: с двумя наушниками;
- максимальная воспроизводимая частота: ≥ 10000.0 Герц;
- разъём: ≥ USB Type-A;
- тип конструкции наушников: полноразмерные;
- чувствительность наушников: ≥ 50.0 Децибел.
</t>
  </si>
  <si>
    <t>Фильтр для очистки воздуха</t>
  </si>
  <si>
    <t>28.25.14.111-00000017</t>
  </si>
  <si>
    <t xml:space="preserve">- группа очистки: тонкая;
- совместимость с пылесосом 3M Vacuum Cleaner: да.
</t>
  </si>
  <si>
    <t>Видеокамера</t>
  </si>
  <si>
    <t>26.40.33.110-00000010</t>
  </si>
  <si>
    <t>Флэш-накопитель</t>
  </si>
  <si>
    <t>26.20.22.110</t>
  </si>
  <si>
    <t xml:space="preserve">- интерфейс подключения: USB 3.0;
- длина корпуса: ≥ 50.0 мм;
- объём накопителя: ≥ 32.0 Гигабайт;
- скорость записи: ≥ 18.0 Мегабайт в секунду;
- скорость чтения: ≥ 70.0 Мегабайт в секунду.
</t>
  </si>
  <si>
    <t>Разветвитель сигнала HDMI</t>
  </si>
  <si>
    <t>26.30.30.190</t>
  </si>
  <si>
    <t xml:space="preserve">- комплектация: передатчик сигнала - 1 шт, приёмник сигнала - 4 шт, блок питания DC 5В - 5 шт, кабель USB - 1 шт;
- максимальное разрешение: 1080р/60 Гц;
- поддержка протоколов HDCP 1.4, 48-Bit Deep Color, 3D, EDID, LPCM 7.1, Dolby TrueHD, DTS-HD Master Audio: да;
- количество портов RJ-45 на передатчике сигнала: ≥ 4 штук;
- дальность передачи видео, м: ≥ 150;
- интерфейсные порты на передатчике сигнала: HDMI 1 штука, USB 1 штука, Ethernet RJ-45 4 штуки;
- интерфейсные порты на приемнике сигнала: HDMI 1 штука, Ethernet RJ-45 1 штука.
</t>
  </si>
  <si>
    <t>Блок розеток</t>
  </si>
  <si>
    <t xml:space="preserve">27.33.13.190-
00000001
</t>
  </si>
  <si>
    <t xml:space="preserve">- длина кабеля: ≥ 5.0 метров;
- количество розеток EURO: ≥ 6.0  и  &lt; 9.0 штук;
- максимальная мощность подключённых устройств: ≥ 3.0 Киловатт;
- тип: сетевой фильтр;
- тип розеток: EURO с заземлением;
- тип штепселя блока розеток: EURO.
Дополнительные характеристики:
1. сечение кабеля: ≥ 1,5 мм2;
2. максимальный ток нагрузки: ≥ 16 А.
Обоснование дополнительных характеристик:
1. обеспечение долговременной работы оборудования под максимальной нагрузкой;
2. обеспечение необходимых условий работы оборудования.
</t>
  </si>
  <si>
    <t>Кабель для аудиооборудования</t>
  </si>
  <si>
    <t>26.40.52.000</t>
  </si>
  <si>
    <t xml:space="preserve">- назначение: соединение оборудования для передачи аудио сигнала;
- длина, м: ≥ 6;
- вид разъёма 1: jack 6.3 мм (Male);
- вид разъёма 2: jack 6.3 мм (Male).
</t>
  </si>
  <si>
    <t>Системный блок</t>
  </si>
  <si>
    <t>26.20.15.000-00000028</t>
  </si>
  <si>
    <t xml:space="preserve">- объем установленной оперативной памяти: ≥ 16.0 Гигабайт;
- беспроводная связь: Bluetooth;
- беспроводная связь: Wi-Fi;
- высота корпуса: &lt; 100.0 миллиметров;
- длина корпуса: &lt; 200.0 миллиметров;
- ширина корпуса: &lt; 200.0 миллиметров;
- количество накопителей типа SSD форм-фактора M.2: ≥ 1.0 штук;
- количество портов DisplayPort: ≥ 1.0 штук;
- количество портов HDMI: ≥ 1.0 штук;
- количество потоков процессора: ≥ 12.0 штук;
- количество ядер процессора: ≥ 6.0 штук;
- мощность блока питания: ≥ 100.0 Ватт;
- наличие входного аудиоразъема для микрофона: да;
- наличие графического контроллера, интегрированного в процессор: да;
- общий объем накопителей SSD форм-фактора M.2: ≥ 480.0 Гигабайт;
- объем кэш памяти третьего уровня процессора (L3): ≥ 15.0 Мегабайт;
- объем установленного модуля оперативной памяти: ≥ 8.0 Гигабайт;
- суммарное количество встроенных в корпус портов USB 3.2 Gen 1 (USB 3.1 Gen 1, USB 3.0): ≥ 4.0 штук;
- тактовая частота оперативной памяти: ≥ 2666 .0 Мегагерц;
- тип накопителя: SSD;
- тип порта видеовыхода: HDMI;
- частота процессора базовая: ≥ 2.0 Гигагерц.
</t>
  </si>
  <si>
    <t>Монитор, подключаемый к компьютеру</t>
  </si>
  <si>
    <t xml:space="preserve">- размер диагонали: ≥ 27.0 дюймов (25,4 мм);
- угол обзора по вертикали, градус: ≥ 178.0;
- угол обзора по горизонтали, градус: ≥ 178.0;
- время отклика, мс: &lt; 6.0;
- интерфейс подключения: HDMI;
- интерфейс подключения: Display Port;
- кабель для подключения к источнику изображения в комплекте: да;
- класс энергетической эффективности: не ниже А;
- контрастность: ≥ 1000:1;
- разрешение экрана: 2560 x 1440;
- технология изготовления матрицы дисплея: IPS (PLS, ADS, AAS, FFS, SFT, New Mode2, Vistarich);
- тип кабеля для подключения к источнику изображения в комплекте: HDMI-HDMI;
- частота обновления экрана: ≥ 170.0 Герц;
- яркость, кд/м2: ≥ 300.0 и &lt; 350.0.
</t>
  </si>
  <si>
    <t xml:space="preserve">26.20.17.110-
00000007
</t>
  </si>
  <si>
    <t>Коммутатор</t>
  </si>
  <si>
    <t>26.30.11.110-00000041</t>
  </si>
  <si>
    <t>Маршрутизатор</t>
  </si>
  <si>
    <t>26.30.11.120-00000002</t>
  </si>
  <si>
    <t>26.09.2025 г. Заказчиком был осуществлен мониторинг реестра контрактов единой информационной системы на наличие поставщиков, которые осуществляют поставку происходящих из государств - членов Евразийского экономического союза товаров, идентичных товарам, планируемым к закупкам (при их отсутствии - однородных товаров), были найдены следующие поставщики:
1. ООО "Система", system@in-tech.ru, 
https://zakupki.gov.ru/epz/contract/contractCard/common-info.html?reestrNumber=1720322188025000026
2. ООО "Руско", tender@rusco-group.ru,
https://zakupki.gov.ru/epz/contract/contractCard/common-info.html?reestrNumber=2890302900525000011
3. ООО "Инрутел", 362@inrutel.ru,
https://zakupki.gov.ru/epz/contract/contractCard/common-info.html?reestrNumber=2784244461023000170
30.09.2025 г. Заказчик направил запрос о предоставлении ценовой информации вышеперечисленным поставщикам, ответов не поступило.</t>
  </si>
  <si>
    <r>
      <rPr>
        <b/>
        <sz val="9"/>
        <rFont val="PT Astra Serif"/>
        <family val="1"/>
        <charset val="204"/>
      </rPr>
      <t>Не применяется:</t>
    </r>
    <r>
      <rPr>
        <sz val="9"/>
        <rFont val="PT Astra Serif"/>
        <family val="1"/>
        <charset val="204"/>
      </rPr>
      <t xml:space="preserve"> отсутствует информация, указанная в абзаце 3 подпункта «в» пункта 7 Постановления Правительства РФ от 23.12.2024 № 1875 «О мерах по предоставлению национального режима при осуществлении закупок товаров, работ, услуг для обеспечения государственных и муниципальных нужд, закупок товаров, работ, услуг отдельными видами юридических лиц» (далее – Постановление № 1875):                                                                                                                                                                                                                                                                       
26.09.2025 г. в каталоге продукции (российская продукция) ГИСП (государственная информационная система промышленности) Заказчиком был осуществлен мониторинг товаров, идентичных и однородных закупаемому.
В результате в государственной информационной системе промышленности информация о субъектах деятельности в сфере промышленности, осуществляющих производство включенного в объект закупки товара не обнаружена.
В Минпромторг были поданы необходимые уведомления.</t>
    </r>
  </si>
  <si>
    <t>26.20.16.170-00000002</t>
  </si>
  <si>
    <t xml:space="preserve">- блок питания ATX 12В, мощность: ≥ 500 Вт; 
- выходная мощность по линии +12В: ≥ 456 Вт; 
- диаметр вентилятора блока питания: ≥ 120 мм;
- наличие разъёмов: питания материнской платы, разборный 24-pin разъём, 4-pin могут отстёгиваться в случае необходимости, разборный 8-pin разъём;
- наличие коннектора питания видеокарт: (6+2)-pin разъем - 2 шт;
- наличие разъёмов питания SATA: ≥ 3 штук;
- длина кабеля питания процессора: ≥ 0,50 м.
</t>
  </si>
  <si>
    <t xml:space="preserve">- тип подключения: комбинированная;
- длина кабеля: ≥ 1.5  и  &lt; 2.0 метр;
- интерфейс подключения: USB; 
- интерфейс подключения: радио;
- тип: полноразмерная.
</t>
  </si>
  <si>
    <t xml:space="preserve">- тип подключения: проводной;
- длина кабеля: ≥ 1.5  и  &lt; 2.0 метр;
- интерфейс подключения: USB; 
- наличие боковых кнопок: да;
- наличие программируемых кнопок: да;
- наличие функции тихого клика: да;
- разрешение сенсора, точек/дюйм: ≥ 2400.0;
- тип сенсора: оптический.
</t>
  </si>
  <si>
    <t xml:space="preserve">- HD-формат: Full HD 1080p;
- разъёмы: USB;
- съемка и возможности: функция веб-камеры;
- число мегапикселей матрицы: &lt; 4.0.
Дополнительные характеристики:
1. длина кабеля: ≥ 1.5  и  &lt; 2.0 метр;
2. наличие микрофона: да.
Обоснование дополнительных характеристик:
1. необходимость подключения на рабочих местах пользователей;
2. необходимость использования устройства для проведения видеоконференций.
</t>
  </si>
  <si>
    <t xml:space="preserve">- блок питания: встроенный;
- количество блоков питания: 1.0 штука;
- тип блоков питания: фиксированные;
- тип коммутатора: управляемый;
- тип передачи данных: Ethernet;
- тип электропитания: AC;
- внутренняя пропускная способность: ≥ 50.0 Гигабит в секунду;
- возможность работы в качестве DHCP relay агента: да;
- возможность работы в качестве DHCP-клиента: да;
- возможность работы в качестве DHCP-сервера: да;
- высота коммутатора для размещения в шкаф телекоммуникационный, Юнит: 1.0;
- количество записей таблицы Vlan: &gt; 4.0  и  ≤ 8.0 тысяча штук;
- количество поддерживаемых MAC-адресов: ≥ 15000.0 штука;
- количество портов 1G 8P8C: ≥ 24.0 штук;
- количество портов 1G SFP: ≥ 1.0 штук;
- максимальная потребляемая мощность: ≤ 50.0 Ватт;
- максимальный размер JumboFrame: ≥ 9416.0 Байт;
- наличие отдельного консольного (последовательного/ серийного) порта для управления и диагностики: да;
- объем оперативной памяти: ≥ 128.0 Мегабайт;
- поддержка Ethernet-кадров увеличенного объема (jumbo frames): да;
- поддержка IPv6: да;
- поддержка агрегирования каналов (без протокола): да;
- поддержка протоколов и средств управления: Telnet;
- поддержка протоколов и средств управления: FTP;
- поддержка протоколов и средств управления: SSH;
- тип размещения: Телекоммуникационная стойка или шкаф 19";
- уровень управляемого коммутатора: 2,0.
</t>
  </si>
  <si>
    <t xml:space="preserve">- возможность использования USB-портов для подключения внешних модемов для доступа к сетям мобильной (сотовой) связи: да;
- возможность работы в качестве DHCP-клиента: да;
- возможность работы в качестве контроллера беспроводных точек доступа (Wi-Fi controller): да;
- возможность работы в качестве точки доступа к беспроводной сети (Wi-Fi access point): да;
- возможность управления устройством по протоколу HTTP: да;
- возможность управления устройством по протоколу Telnet: да;
- количество портов 1000BASE-T (GigabitEthernet; стандарт IEEE 802.3ab): ≥ 4.0 штук;
- количество портов 2.5GBASE-T (2.5 Gigabit Ethernet; стандарт IEEE 802.3bz): ≥ 1.0 штук;
- количество портов SFP 1 Gbit/s (стандарт SFF INF-8074i): ≥ 1.0 штук;
- наличие механизма IGMP snooping: да;
- наличие механизмов сетевой балансировки нагрузки (multi-WAN routing / multihoming): да;
- наличие портов USB: да;
- поддерживаемые стандарты беспроводной связи: 802.11 n;
- поддерживаемые стандарты беспроводной связи: 802.11 ax;
- поддерживаемые стандарты беспроводной связи: 802.11 ac;
- поддержка IPv6: да;
- поддержка multicast-протокола маршрутизации IGMP (Internet Group Management Protocol): да;
- поддержка стандарта IEEE 802.1Q (VLAN): да;
- поддержка статической маршрутизации IPv6: да.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</si>
</sst>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0" borderId="5" xfId="0" applyNumberFormat="1" applyFont="1" applyBorder="1"/>
    <xf numFmtId="4" fontId="4" fillId="2" borderId="1" xfId="0" applyNumberFormat="1" applyFont="1" applyFill="1" applyBorder="1"/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4" borderId="13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vertical="top" wrapText="1"/>
    </xf>
    <xf numFmtId="0" fontId="3" fillId="4" borderId="17" xfId="0" applyFont="1" applyFill="1" applyBorder="1" applyAlignment="1">
      <alignment vertical="top" wrapText="1"/>
    </xf>
    <xf numFmtId="0" fontId="3" fillId="0" borderId="10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18" xfId="0" applyFont="1" applyFill="1" applyBorder="1" applyAlignment="1">
      <alignment horizontal="center" vertical="center"/>
    </xf>
    <xf numFmtId="4" fontId="4" fillId="0" borderId="21" xfId="0" applyNumberFormat="1" applyFont="1" applyBorder="1"/>
    <xf numFmtId="0" fontId="4" fillId="0" borderId="22" xfId="0" applyFont="1" applyBorder="1" applyAlignment="1">
      <alignment horizontal="center"/>
    </xf>
    <xf numFmtId="4" fontId="4" fillId="0" borderId="23" xfId="0" applyNumberFormat="1" applyFont="1" applyBorder="1"/>
    <xf numFmtId="4" fontId="4" fillId="4" borderId="25" xfId="0" applyNumberFormat="1" applyFont="1" applyFill="1" applyBorder="1" applyAlignment="1">
      <alignment vertical="top" wrapText="1"/>
    </xf>
    <xf numFmtId="4" fontId="4" fillId="4" borderId="7" xfId="0" applyNumberFormat="1" applyFont="1" applyFill="1" applyBorder="1" applyAlignment="1">
      <alignment vertical="top" wrapText="1"/>
    </xf>
    <xf numFmtId="0" fontId="3" fillId="5" borderId="16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vertical="top" wrapText="1"/>
    </xf>
    <xf numFmtId="0" fontId="3" fillId="0" borderId="28" xfId="0" applyFont="1" applyBorder="1" applyAlignment="1">
      <alignment horizontal="center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horizontal="center"/>
    </xf>
    <xf numFmtId="0" fontId="5" fillId="0" borderId="30" xfId="0" applyFont="1" applyFill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right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1" fillId="0" borderId="0" xfId="0" applyFont="1"/>
    <xf numFmtId="0" fontId="3" fillId="0" borderId="0" xfId="0" applyFont="1"/>
    <xf numFmtId="0" fontId="7" fillId="0" borderId="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right" vertical="top"/>
    </xf>
    <xf numFmtId="0" fontId="3" fillId="4" borderId="9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/>
    </xf>
    <xf numFmtId="49" fontId="10" fillId="4" borderId="26" xfId="0" applyNumberFormat="1" applyFont="1" applyFill="1" applyBorder="1" applyAlignment="1">
      <alignment horizontal="left" vertical="top" wrapText="1"/>
    </xf>
    <xf numFmtId="49" fontId="10" fillId="4" borderId="24" xfId="0" applyNumberFormat="1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1" fillId="4" borderId="12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abSelected="1" topLeftCell="A48" zoomScale="175" zoomScaleNormal="175" zoomScaleSheetLayoutView="100" workbookViewId="0">
      <selection activeCell="B52" sqref="B52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3" width="11.85546875" style="3" customWidth="1"/>
    <col min="4" max="4" width="20.5703125" style="3" customWidth="1"/>
    <col min="5" max="5" width="17.28515625" style="3" customWidth="1"/>
    <col min="6" max="6" width="12.7109375" style="3" customWidth="1"/>
    <col min="7" max="7" width="12" style="3" customWidth="1"/>
    <col min="8" max="11" width="11.5703125" style="25"/>
    <col min="12" max="16384" width="11.5703125" style="3"/>
  </cols>
  <sheetData>
    <row r="1" spans="1:11" ht="15.75" x14ac:dyDescent="0.2">
      <c r="F1" s="26"/>
      <c r="G1" s="26" t="s">
        <v>20</v>
      </c>
    </row>
    <row r="2" spans="1:11" ht="15.75" x14ac:dyDescent="0.2">
      <c r="F2" s="26"/>
      <c r="G2" s="26" t="s">
        <v>19</v>
      </c>
    </row>
    <row r="4" spans="1:11" ht="15.75" x14ac:dyDescent="0.25">
      <c r="A4" s="1"/>
      <c r="B4" s="1"/>
      <c r="C4" s="1"/>
      <c r="D4" s="2" t="s">
        <v>8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7" t="s">
        <v>9</v>
      </c>
      <c r="B6" s="47"/>
      <c r="C6" s="47"/>
      <c r="D6" s="59" t="s">
        <v>18</v>
      </c>
      <c r="E6" s="59"/>
      <c r="F6" s="59"/>
      <c r="G6" s="59"/>
      <c r="H6" s="1"/>
      <c r="I6" s="1"/>
      <c r="J6" s="3"/>
      <c r="K6" s="3"/>
    </row>
    <row r="7" spans="1:11" ht="62.25" customHeight="1" x14ac:dyDescent="0.25">
      <c r="A7" s="62" t="s">
        <v>25</v>
      </c>
      <c r="B7" s="62"/>
      <c r="C7" s="62"/>
      <c r="D7" s="63" t="s">
        <v>27</v>
      </c>
      <c r="E7" s="63"/>
      <c r="F7" s="63"/>
      <c r="G7" s="63"/>
      <c r="H7" s="1"/>
      <c r="I7" s="1"/>
      <c r="J7" s="3"/>
      <c r="K7" s="3"/>
    </row>
    <row r="8" spans="1:11" s="49" customFormat="1" ht="108" customHeight="1" x14ac:dyDescent="0.25">
      <c r="A8" s="50" t="s">
        <v>83</v>
      </c>
      <c r="B8" s="50"/>
      <c r="C8" s="50"/>
      <c r="D8" s="50"/>
      <c r="E8" s="50"/>
      <c r="F8" s="50"/>
      <c r="G8" s="50"/>
      <c r="H8" s="48"/>
      <c r="I8" s="48"/>
    </row>
    <row r="9" spans="1:11" s="49" customFormat="1" ht="131.25" customHeight="1" x14ac:dyDescent="0.25">
      <c r="A9" s="50" t="s">
        <v>26</v>
      </c>
      <c r="B9" s="50"/>
      <c r="C9" s="50"/>
      <c r="D9" s="50"/>
      <c r="E9" s="50"/>
      <c r="F9" s="50"/>
      <c r="G9" s="50"/>
      <c r="H9" s="48"/>
      <c r="I9" s="48"/>
    </row>
    <row r="10" spans="1:11" ht="150.75" customHeight="1" x14ac:dyDescent="0.25">
      <c r="A10" s="50" t="s">
        <v>82</v>
      </c>
      <c r="B10" s="50"/>
      <c r="C10" s="50"/>
      <c r="D10" s="50"/>
      <c r="E10" s="50"/>
      <c r="F10" s="50"/>
      <c r="G10" s="50"/>
      <c r="H10" s="1"/>
      <c r="I10" s="1"/>
      <c r="J10" s="3"/>
      <c r="K10" s="3"/>
    </row>
    <row r="11" spans="1:11" s="5" customFormat="1" ht="34.5" customHeight="1" x14ac:dyDescent="0.2">
      <c r="A11" s="61" t="s">
        <v>10</v>
      </c>
      <c r="B11" s="61"/>
      <c r="C11" s="61"/>
      <c r="D11" s="60" t="s">
        <v>30</v>
      </c>
      <c r="E11" s="60"/>
      <c r="F11" s="60"/>
      <c r="G11" s="60"/>
      <c r="H11" s="31"/>
      <c r="I11" s="4"/>
    </row>
    <row r="12" spans="1:11" ht="15" x14ac:dyDescent="0.25">
      <c r="A12" s="6" t="s">
        <v>0</v>
      </c>
      <c r="B12" s="8"/>
      <c r="C12" s="58" t="s">
        <v>1</v>
      </c>
      <c r="D12" s="58"/>
      <c r="E12" s="58"/>
      <c r="F12" s="7" t="s">
        <v>2</v>
      </c>
      <c r="G12" s="8" t="s">
        <v>3</v>
      </c>
      <c r="H12" s="3"/>
      <c r="I12" s="3"/>
      <c r="J12" s="3"/>
      <c r="K12" s="3"/>
    </row>
    <row r="13" spans="1:11" ht="15.75" thickBot="1" x14ac:dyDescent="0.3">
      <c r="A13" s="9"/>
      <c r="B13" s="35"/>
      <c r="C13" s="10">
        <v>1</v>
      </c>
      <c r="D13" s="10">
        <v>2</v>
      </c>
      <c r="E13" s="10">
        <v>3</v>
      </c>
      <c r="F13" s="11" t="s">
        <v>11</v>
      </c>
      <c r="G13" s="11" t="s">
        <v>11</v>
      </c>
      <c r="H13" s="3"/>
      <c r="I13" s="3"/>
      <c r="J13" s="3"/>
      <c r="K13" s="3"/>
    </row>
    <row r="14" spans="1:11" ht="13.5" customHeight="1" thickBot="1" x14ac:dyDescent="0.25">
      <c r="A14" s="28" t="s">
        <v>22</v>
      </c>
      <c r="B14" s="39">
        <v>1</v>
      </c>
      <c r="C14" s="56" t="s">
        <v>29</v>
      </c>
      <c r="D14" s="56"/>
      <c r="E14" s="56"/>
      <c r="F14" s="27" t="s">
        <v>21</v>
      </c>
      <c r="G14" s="33" t="s">
        <v>4</v>
      </c>
      <c r="H14" s="3"/>
      <c r="I14" s="3"/>
      <c r="J14" s="3"/>
      <c r="K14" s="3"/>
    </row>
    <row r="15" spans="1:11" ht="12.75" customHeight="1" x14ac:dyDescent="0.2">
      <c r="A15" s="42" t="s">
        <v>5</v>
      </c>
      <c r="B15" s="51">
        <v>12</v>
      </c>
      <c r="C15" s="51"/>
      <c r="D15" s="51"/>
      <c r="E15" s="30" t="s">
        <v>28</v>
      </c>
      <c r="F15" s="52" t="s">
        <v>31</v>
      </c>
      <c r="G15" s="33" t="s">
        <v>4</v>
      </c>
      <c r="H15" s="3"/>
      <c r="I15" s="3"/>
      <c r="J15" s="3"/>
      <c r="K15" s="3"/>
    </row>
    <row r="16" spans="1:11" ht="92.25" customHeight="1" x14ac:dyDescent="0.2">
      <c r="A16" s="29" t="s">
        <v>23</v>
      </c>
      <c r="B16" s="54" t="s">
        <v>32</v>
      </c>
      <c r="C16" s="54"/>
      <c r="D16" s="54"/>
      <c r="E16" s="55"/>
      <c r="F16" s="53"/>
      <c r="G16" s="12" t="s">
        <v>4</v>
      </c>
      <c r="H16" s="3"/>
      <c r="I16" s="3"/>
      <c r="J16" s="3"/>
      <c r="K16" s="3"/>
    </row>
    <row r="17" spans="1:11" ht="15" x14ac:dyDescent="0.2">
      <c r="A17" s="29" t="s">
        <v>24</v>
      </c>
      <c r="B17" s="40"/>
      <c r="C17" s="37">
        <v>12240</v>
      </c>
      <c r="D17" s="38">
        <v>12236</v>
      </c>
      <c r="E17" s="38">
        <v>12242</v>
      </c>
      <c r="F17" s="13">
        <f>ROUND(SUM(C17:E17)/3,2)</f>
        <v>12239.33</v>
      </c>
      <c r="G17" s="13">
        <v>12239.33</v>
      </c>
      <c r="H17" s="3"/>
      <c r="I17" s="3"/>
      <c r="J17" s="3"/>
      <c r="K17" s="3"/>
    </row>
    <row r="18" spans="1:11" ht="15.75" thickBot="1" x14ac:dyDescent="0.3">
      <c r="A18" s="43" t="s">
        <v>6</v>
      </c>
      <c r="B18" s="41"/>
      <c r="C18" s="36">
        <f>C17*$B15</f>
        <v>146880</v>
      </c>
      <c r="D18" s="34">
        <f>D17*$B15</f>
        <v>146832</v>
      </c>
      <c r="E18" s="34">
        <f>E17*$B15</f>
        <v>146904</v>
      </c>
      <c r="F18" s="14"/>
      <c r="G18" s="15">
        <f>G17*$B15</f>
        <v>146871.96</v>
      </c>
      <c r="H18" s="3"/>
      <c r="I18" s="3"/>
      <c r="J18" s="3"/>
      <c r="K18" s="3"/>
    </row>
    <row r="19" spans="1:11" s="49" customFormat="1" ht="13.5" customHeight="1" thickBot="1" x14ac:dyDescent="0.25">
      <c r="A19" s="28" t="s">
        <v>22</v>
      </c>
      <c r="B19" s="39">
        <v>2</v>
      </c>
      <c r="C19" s="56" t="s">
        <v>33</v>
      </c>
      <c r="D19" s="56"/>
      <c r="E19" s="56"/>
      <c r="F19" s="27" t="s">
        <v>21</v>
      </c>
      <c r="G19" s="33" t="s">
        <v>4</v>
      </c>
    </row>
    <row r="20" spans="1:11" s="49" customFormat="1" ht="12.75" customHeight="1" x14ac:dyDescent="0.2">
      <c r="A20" s="42" t="s">
        <v>5</v>
      </c>
      <c r="B20" s="51">
        <v>12</v>
      </c>
      <c r="C20" s="51"/>
      <c r="D20" s="51"/>
      <c r="E20" s="30" t="s">
        <v>28</v>
      </c>
      <c r="F20" s="52" t="s">
        <v>31</v>
      </c>
      <c r="G20" s="33" t="s">
        <v>4</v>
      </c>
    </row>
    <row r="21" spans="1:11" s="49" customFormat="1" ht="51.75" customHeight="1" x14ac:dyDescent="0.2">
      <c r="A21" s="29" t="s">
        <v>23</v>
      </c>
      <c r="B21" s="54" t="s">
        <v>37</v>
      </c>
      <c r="C21" s="54"/>
      <c r="D21" s="54"/>
      <c r="E21" s="55"/>
      <c r="F21" s="53"/>
      <c r="G21" s="12" t="s">
        <v>4</v>
      </c>
    </row>
    <row r="22" spans="1:11" s="49" customFormat="1" ht="15" x14ac:dyDescent="0.2">
      <c r="A22" s="29" t="s">
        <v>24</v>
      </c>
      <c r="B22" s="40"/>
      <c r="C22" s="37">
        <v>1150</v>
      </c>
      <c r="D22" s="38">
        <v>1104</v>
      </c>
      <c r="E22" s="38">
        <v>1112</v>
      </c>
      <c r="F22" s="13">
        <f>ROUND(SUM(C22:E22)/3,2)</f>
        <v>1122</v>
      </c>
      <c r="G22" s="13">
        <v>1122</v>
      </c>
    </row>
    <row r="23" spans="1:11" s="49" customFormat="1" ht="15.75" thickBot="1" x14ac:dyDescent="0.3">
      <c r="A23" s="43" t="s">
        <v>6</v>
      </c>
      <c r="B23" s="41"/>
      <c r="C23" s="36">
        <f>C22*$B20</f>
        <v>13800</v>
      </c>
      <c r="D23" s="34">
        <f>D22*$B20</f>
        <v>13248</v>
      </c>
      <c r="E23" s="34">
        <f>E22*$B20</f>
        <v>13344</v>
      </c>
      <c r="F23" s="14"/>
      <c r="G23" s="15">
        <f>G22*$B20</f>
        <v>13464</v>
      </c>
    </row>
    <row r="24" spans="1:11" s="49" customFormat="1" ht="13.5" customHeight="1" thickBot="1" x14ac:dyDescent="0.25">
      <c r="A24" s="28" t="s">
        <v>22</v>
      </c>
      <c r="B24" s="39">
        <v>3</v>
      </c>
      <c r="C24" s="56" t="s">
        <v>38</v>
      </c>
      <c r="D24" s="56"/>
      <c r="E24" s="56"/>
      <c r="F24" s="27" t="s">
        <v>21</v>
      </c>
      <c r="G24" s="33" t="s">
        <v>4</v>
      </c>
    </row>
    <row r="25" spans="1:11" s="49" customFormat="1" ht="12.75" customHeight="1" x14ac:dyDescent="0.2">
      <c r="A25" s="42" t="s">
        <v>5</v>
      </c>
      <c r="B25" s="51">
        <v>12</v>
      </c>
      <c r="C25" s="51"/>
      <c r="D25" s="51"/>
      <c r="E25" s="30" t="s">
        <v>28</v>
      </c>
      <c r="F25" s="52" t="s">
        <v>31</v>
      </c>
      <c r="G25" s="33" t="s">
        <v>4</v>
      </c>
    </row>
    <row r="26" spans="1:11" s="49" customFormat="1" ht="127.5" customHeight="1" x14ac:dyDescent="0.2">
      <c r="A26" s="29" t="s">
        <v>23</v>
      </c>
      <c r="B26" s="54" t="s">
        <v>39</v>
      </c>
      <c r="C26" s="54"/>
      <c r="D26" s="54"/>
      <c r="E26" s="55"/>
      <c r="F26" s="53"/>
      <c r="G26" s="12" t="s">
        <v>4</v>
      </c>
    </row>
    <row r="27" spans="1:11" s="49" customFormat="1" ht="15" x14ac:dyDescent="0.2">
      <c r="A27" s="29" t="s">
        <v>24</v>
      </c>
      <c r="B27" s="40"/>
      <c r="C27" s="37">
        <v>8320</v>
      </c>
      <c r="D27" s="38">
        <v>8280</v>
      </c>
      <c r="E27" s="38">
        <v>8294</v>
      </c>
      <c r="F27" s="13">
        <f>ROUND(SUM(C27:E27)/3,2)</f>
        <v>8298</v>
      </c>
      <c r="G27" s="13">
        <v>8298</v>
      </c>
    </row>
    <row r="28" spans="1:11" s="49" customFormat="1" ht="15.75" thickBot="1" x14ac:dyDescent="0.3">
      <c r="A28" s="43" t="s">
        <v>6</v>
      </c>
      <c r="B28" s="41"/>
      <c r="C28" s="36">
        <f>C27*$B25</f>
        <v>99840</v>
      </c>
      <c r="D28" s="34">
        <f>D27*$B25</f>
        <v>99360</v>
      </c>
      <c r="E28" s="34">
        <f>E27*$B25</f>
        <v>99528</v>
      </c>
      <c r="F28" s="14"/>
      <c r="G28" s="15">
        <f>G27*$B25</f>
        <v>99576</v>
      </c>
    </row>
    <row r="29" spans="1:11" s="49" customFormat="1" ht="13.5" customHeight="1" thickBot="1" x14ac:dyDescent="0.25">
      <c r="A29" s="28" t="s">
        <v>22</v>
      </c>
      <c r="B29" s="39">
        <v>4</v>
      </c>
      <c r="C29" s="56" t="s">
        <v>40</v>
      </c>
      <c r="D29" s="56"/>
      <c r="E29" s="56"/>
      <c r="F29" s="27" t="s">
        <v>21</v>
      </c>
      <c r="G29" s="33" t="s">
        <v>4</v>
      </c>
    </row>
    <row r="30" spans="1:11" s="49" customFormat="1" ht="12.75" customHeight="1" x14ac:dyDescent="0.2">
      <c r="A30" s="42" t="s">
        <v>5</v>
      </c>
      <c r="B30" s="51">
        <v>12</v>
      </c>
      <c r="C30" s="51"/>
      <c r="D30" s="51"/>
      <c r="E30" s="30" t="s">
        <v>28</v>
      </c>
      <c r="F30" s="52" t="s">
        <v>31</v>
      </c>
      <c r="G30" s="33" t="s">
        <v>4</v>
      </c>
    </row>
    <row r="31" spans="1:11" s="49" customFormat="1" ht="30.75" customHeight="1" x14ac:dyDescent="0.2">
      <c r="A31" s="29" t="s">
        <v>23</v>
      </c>
      <c r="B31" s="54" t="s">
        <v>41</v>
      </c>
      <c r="C31" s="54"/>
      <c r="D31" s="54"/>
      <c r="E31" s="55"/>
      <c r="F31" s="53"/>
      <c r="G31" s="12" t="s">
        <v>4</v>
      </c>
    </row>
    <row r="32" spans="1:11" s="49" customFormat="1" ht="15" x14ac:dyDescent="0.2">
      <c r="A32" s="29" t="s">
        <v>24</v>
      </c>
      <c r="B32" s="40"/>
      <c r="C32" s="37">
        <v>1572</v>
      </c>
      <c r="D32" s="38">
        <v>1564</v>
      </c>
      <c r="E32" s="38">
        <v>1571</v>
      </c>
      <c r="F32" s="13">
        <f>ROUND(SUM(C32:E32)/3,2)</f>
        <v>1569</v>
      </c>
      <c r="G32" s="13">
        <v>1569</v>
      </c>
    </row>
    <row r="33" spans="1:7" s="49" customFormat="1" ht="15.75" thickBot="1" x14ac:dyDescent="0.3">
      <c r="A33" s="43" t="s">
        <v>6</v>
      </c>
      <c r="B33" s="41"/>
      <c r="C33" s="36">
        <f>C32*$B30</f>
        <v>18864</v>
      </c>
      <c r="D33" s="34">
        <f>D32*$B30</f>
        <v>18768</v>
      </c>
      <c r="E33" s="34">
        <f>E32*$B30</f>
        <v>18852</v>
      </c>
      <c r="F33" s="14"/>
      <c r="G33" s="15">
        <f>G32*$B30</f>
        <v>18828</v>
      </c>
    </row>
    <row r="34" spans="1:7" s="49" customFormat="1" ht="13.5" customHeight="1" thickBot="1" x14ac:dyDescent="0.25">
      <c r="A34" s="28" t="s">
        <v>22</v>
      </c>
      <c r="B34" s="39">
        <v>5</v>
      </c>
      <c r="C34" s="56" t="s">
        <v>42</v>
      </c>
      <c r="D34" s="56"/>
      <c r="E34" s="56"/>
      <c r="F34" s="27" t="s">
        <v>21</v>
      </c>
      <c r="G34" s="33" t="s">
        <v>4</v>
      </c>
    </row>
    <row r="35" spans="1:7" s="49" customFormat="1" ht="12.75" customHeight="1" x14ac:dyDescent="0.2">
      <c r="A35" s="42" t="s">
        <v>5</v>
      </c>
      <c r="B35" s="51">
        <v>12</v>
      </c>
      <c r="C35" s="51"/>
      <c r="D35" s="51"/>
      <c r="E35" s="30" t="s">
        <v>28</v>
      </c>
      <c r="F35" s="52" t="s">
        <v>43</v>
      </c>
      <c r="G35" s="33" t="s">
        <v>4</v>
      </c>
    </row>
    <row r="36" spans="1:7" s="49" customFormat="1" ht="84" customHeight="1" x14ac:dyDescent="0.2">
      <c r="A36" s="29" t="s">
        <v>23</v>
      </c>
      <c r="B36" s="54" t="s">
        <v>85</v>
      </c>
      <c r="C36" s="54"/>
      <c r="D36" s="54"/>
      <c r="E36" s="55"/>
      <c r="F36" s="53"/>
      <c r="G36" s="12" t="s">
        <v>4</v>
      </c>
    </row>
    <row r="37" spans="1:7" s="49" customFormat="1" ht="15" x14ac:dyDescent="0.2">
      <c r="A37" s="29" t="s">
        <v>24</v>
      </c>
      <c r="B37" s="40"/>
      <c r="C37" s="37">
        <v>3343</v>
      </c>
      <c r="D37" s="38">
        <v>3335</v>
      </c>
      <c r="E37" s="38">
        <v>3338</v>
      </c>
      <c r="F37" s="13">
        <f>ROUND(SUM(C37:E37)/3,2)</f>
        <v>3338.67</v>
      </c>
      <c r="G37" s="13">
        <v>3338.67</v>
      </c>
    </row>
    <row r="38" spans="1:7" s="49" customFormat="1" ht="15.75" thickBot="1" x14ac:dyDescent="0.3">
      <c r="A38" s="43" t="s">
        <v>6</v>
      </c>
      <c r="B38" s="41"/>
      <c r="C38" s="36">
        <f>C37*$B35</f>
        <v>40116</v>
      </c>
      <c r="D38" s="34">
        <f>D37*$B35</f>
        <v>40020</v>
      </c>
      <c r="E38" s="34">
        <f>E37*$B35</f>
        <v>40056</v>
      </c>
      <c r="F38" s="14"/>
      <c r="G38" s="15">
        <f>G37*$B35</f>
        <v>40064.04</v>
      </c>
    </row>
    <row r="39" spans="1:7" s="49" customFormat="1" ht="13.5" customHeight="1" thickBot="1" x14ac:dyDescent="0.25">
      <c r="A39" s="28" t="s">
        <v>22</v>
      </c>
      <c r="B39" s="39">
        <v>6</v>
      </c>
      <c r="C39" s="56" t="s">
        <v>44</v>
      </c>
      <c r="D39" s="56"/>
      <c r="E39" s="56"/>
      <c r="F39" s="27" t="s">
        <v>21</v>
      </c>
      <c r="G39" s="33" t="s">
        <v>4</v>
      </c>
    </row>
    <row r="40" spans="1:7" s="49" customFormat="1" ht="12.75" customHeight="1" x14ac:dyDescent="0.2">
      <c r="A40" s="42" t="s">
        <v>5</v>
      </c>
      <c r="B40" s="51">
        <v>40</v>
      </c>
      <c r="C40" s="51"/>
      <c r="D40" s="51"/>
      <c r="E40" s="30" t="s">
        <v>28</v>
      </c>
      <c r="F40" s="52" t="s">
        <v>45</v>
      </c>
      <c r="G40" s="33" t="s">
        <v>4</v>
      </c>
    </row>
    <row r="41" spans="1:7" s="49" customFormat="1" ht="61.5" customHeight="1" x14ac:dyDescent="0.2">
      <c r="A41" s="29" t="s">
        <v>23</v>
      </c>
      <c r="B41" s="54" t="s">
        <v>46</v>
      </c>
      <c r="C41" s="54"/>
      <c r="D41" s="54"/>
      <c r="E41" s="55"/>
      <c r="F41" s="53"/>
      <c r="G41" s="12" t="s">
        <v>4</v>
      </c>
    </row>
    <row r="42" spans="1:7" s="49" customFormat="1" ht="15" x14ac:dyDescent="0.2">
      <c r="A42" s="29" t="s">
        <v>24</v>
      </c>
      <c r="B42" s="40"/>
      <c r="C42" s="37">
        <v>2550</v>
      </c>
      <c r="D42" s="38">
        <v>2440</v>
      </c>
      <c r="E42" s="38">
        <v>2448</v>
      </c>
      <c r="F42" s="13">
        <f>ROUND(SUM(C42:E42)/3,2)</f>
        <v>2479.33</v>
      </c>
      <c r="G42" s="13">
        <v>2479.33</v>
      </c>
    </row>
    <row r="43" spans="1:7" s="49" customFormat="1" ht="15.75" thickBot="1" x14ac:dyDescent="0.3">
      <c r="A43" s="43" t="s">
        <v>6</v>
      </c>
      <c r="B43" s="41"/>
      <c r="C43" s="36">
        <f>C42*$B40</f>
        <v>102000</v>
      </c>
      <c r="D43" s="34">
        <f>D42*$B40</f>
        <v>97600</v>
      </c>
      <c r="E43" s="34">
        <f>E42*$B40</f>
        <v>97920</v>
      </c>
      <c r="F43" s="14"/>
      <c r="G43" s="15">
        <f>G42*$B40</f>
        <v>99173.2</v>
      </c>
    </row>
    <row r="44" spans="1:7" s="49" customFormat="1" ht="13.5" customHeight="1" thickBot="1" x14ac:dyDescent="0.25">
      <c r="A44" s="28" t="s">
        <v>22</v>
      </c>
      <c r="B44" s="39">
        <v>7</v>
      </c>
      <c r="C44" s="56" t="s">
        <v>47</v>
      </c>
      <c r="D44" s="56"/>
      <c r="E44" s="56"/>
      <c r="F44" s="27" t="s">
        <v>21</v>
      </c>
      <c r="G44" s="33" t="s">
        <v>4</v>
      </c>
    </row>
    <row r="45" spans="1:7" s="49" customFormat="1" ht="12.75" customHeight="1" x14ac:dyDescent="0.2">
      <c r="A45" s="42" t="s">
        <v>5</v>
      </c>
      <c r="B45" s="51">
        <v>4</v>
      </c>
      <c r="C45" s="51"/>
      <c r="D45" s="51"/>
      <c r="E45" s="30" t="s">
        <v>28</v>
      </c>
      <c r="F45" s="52" t="s">
        <v>48</v>
      </c>
      <c r="G45" s="33" t="s">
        <v>4</v>
      </c>
    </row>
    <row r="46" spans="1:7" s="49" customFormat="1" ht="51" customHeight="1" x14ac:dyDescent="0.2">
      <c r="A46" s="29" t="s">
        <v>23</v>
      </c>
      <c r="B46" s="54" t="s">
        <v>86</v>
      </c>
      <c r="C46" s="54"/>
      <c r="D46" s="54"/>
      <c r="E46" s="55"/>
      <c r="F46" s="53"/>
      <c r="G46" s="12" t="s">
        <v>4</v>
      </c>
    </row>
    <row r="47" spans="1:7" s="49" customFormat="1" ht="15" x14ac:dyDescent="0.2">
      <c r="A47" s="29" t="s">
        <v>24</v>
      </c>
      <c r="B47" s="40"/>
      <c r="C47" s="37">
        <v>2320</v>
      </c>
      <c r="D47" s="38">
        <v>2312</v>
      </c>
      <c r="E47" s="38">
        <v>2322</v>
      </c>
      <c r="F47" s="13">
        <f>ROUND(SUM(C47:E47)/3,2)</f>
        <v>2318</v>
      </c>
      <c r="G47" s="13">
        <v>2318</v>
      </c>
    </row>
    <row r="48" spans="1:7" s="49" customFormat="1" ht="15.75" thickBot="1" x14ac:dyDescent="0.3">
      <c r="A48" s="43" t="s">
        <v>6</v>
      </c>
      <c r="B48" s="41"/>
      <c r="C48" s="36">
        <f>C47*$B45</f>
        <v>9280</v>
      </c>
      <c r="D48" s="34">
        <f>D47*$B45</f>
        <v>9248</v>
      </c>
      <c r="E48" s="34">
        <f>E47*$B45</f>
        <v>9288</v>
      </c>
      <c r="F48" s="14"/>
      <c r="G48" s="15">
        <f>G47*$B45</f>
        <v>9272</v>
      </c>
    </row>
    <row r="49" spans="1:7" s="49" customFormat="1" ht="13.5" customHeight="1" thickBot="1" x14ac:dyDescent="0.25">
      <c r="A49" s="28" t="s">
        <v>22</v>
      </c>
      <c r="B49" s="39">
        <v>8</v>
      </c>
      <c r="C49" s="56" t="s">
        <v>49</v>
      </c>
      <c r="D49" s="56"/>
      <c r="E49" s="56"/>
      <c r="F49" s="27" t="s">
        <v>21</v>
      </c>
      <c r="G49" s="33" t="s">
        <v>4</v>
      </c>
    </row>
    <row r="50" spans="1:7" s="49" customFormat="1" ht="12.75" customHeight="1" x14ac:dyDescent="0.2">
      <c r="A50" s="42" t="s">
        <v>5</v>
      </c>
      <c r="B50" s="51">
        <v>4</v>
      </c>
      <c r="C50" s="51"/>
      <c r="D50" s="51"/>
      <c r="E50" s="30" t="s">
        <v>28</v>
      </c>
      <c r="F50" s="52" t="s">
        <v>50</v>
      </c>
      <c r="G50" s="33" t="s">
        <v>4</v>
      </c>
    </row>
    <row r="51" spans="1:7" s="49" customFormat="1" ht="73.5" customHeight="1" x14ac:dyDescent="0.2">
      <c r="A51" s="29" t="s">
        <v>23</v>
      </c>
      <c r="B51" s="54" t="s">
        <v>51</v>
      </c>
      <c r="C51" s="54"/>
      <c r="D51" s="54"/>
      <c r="E51" s="55"/>
      <c r="F51" s="53"/>
      <c r="G51" s="12" t="s">
        <v>4</v>
      </c>
    </row>
    <row r="52" spans="1:7" s="49" customFormat="1" ht="15" x14ac:dyDescent="0.2">
      <c r="A52" s="29" t="s">
        <v>24</v>
      </c>
      <c r="B52" s="40"/>
      <c r="C52" s="37">
        <v>2085</v>
      </c>
      <c r="D52" s="38">
        <v>2070</v>
      </c>
      <c r="E52" s="38">
        <v>2078</v>
      </c>
      <c r="F52" s="13">
        <f>ROUND(SUM(C52:E52)/3,2)</f>
        <v>2077.67</v>
      </c>
      <c r="G52" s="13">
        <v>2077.67</v>
      </c>
    </row>
    <row r="53" spans="1:7" s="49" customFormat="1" ht="15.75" thickBot="1" x14ac:dyDescent="0.3">
      <c r="A53" s="43" t="s">
        <v>6</v>
      </c>
      <c r="B53" s="41"/>
      <c r="C53" s="36">
        <f>C52*$B50</f>
        <v>8340</v>
      </c>
      <c r="D53" s="34">
        <f>D52*$B50</f>
        <v>8280</v>
      </c>
      <c r="E53" s="34">
        <f>E52*$B50</f>
        <v>8312</v>
      </c>
      <c r="F53" s="14"/>
      <c r="G53" s="15">
        <f>G52*$B50</f>
        <v>8310.68</v>
      </c>
    </row>
    <row r="54" spans="1:7" s="49" customFormat="1" ht="13.5" customHeight="1" thickBot="1" x14ac:dyDescent="0.25">
      <c r="A54" s="28" t="s">
        <v>22</v>
      </c>
      <c r="B54" s="39">
        <v>9</v>
      </c>
      <c r="C54" s="56" t="s">
        <v>49</v>
      </c>
      <c r="D54" s="56"/>
      <c r="E54" s="56"/>
      <c r="F54" s="27" t="s">
        <v>21</v>
      </c>
      <c r="G54" s="33" t="s">
        <v>4</v>
      </c>
    </row>
    <row r="55" spans="1:7" s="49" customFormat="1" ht="12.75" customHeight="1" x14ac:dyDescent="0.2">
      <c r="A55" s="42" t="s">
        <v>5</v>
      </c>
      <c r="B55" s="51">
        <v>15</v>
      </c>
      <c r="C55" s="51"/>
      <c r="D55" s="51"/>
      <c r="E55" s="30" t="s">
        <v>28</v>
      </c>
      <c r="F55" s="52" t="s">
        <v>84</v>
      </c>
      <c r="G55" s="33" t="s">
        <v>4</v>
      </c>
    </row>
    <row r="56" spans="1:7" s="49" customFormat="1" ht="81" customHeight="1" x14ac:dyDescent="0.2">
      <c r="A56" s="29" t="s">
        <v>23</v>
      </c>
      <c r="B56" s="54" t="s">
        <v>87</v>
      </c>
      <c r="C56" s="54"/>
      <c r="D56" s="54"/>
      <c r="E56" s="55"/>
      <c r="F56" s="53"/>
      <c r="G56" s="12" t="s">
        <v>4</v>
      </c>
    </row>
    <row r="57" spans="1:7" s="49" customFormat="1" ht="15" x14ac:dyDescent="0.2">
      <c r="A57" s="29" t="s">
        <v>24</v>
      </c>
      <c r="B57" s="40"/>
      <c r="C57" s="37">
        <v>1532</v>
      </c>
      <c r="D57" s="38">
        <v>1530</v>
      </c>
      <c r="E57" s="38">
        <v>1536</v>
      </c>
      <c r="F57" s="13">
        <f>ROUND(SUM(C57:E57)/3,2)</f>
        <v>1532.67</v>
      </c>
      <c r="G57" s="13">
        <v>1532.67</v>
      </c>
    </row>
    <row r="58" spans="1:7" s="49" customFormat="1" ht="15.75" thickBot="1" x14ac:dyDescent="0.3">
      <c r="A58" s="43" t="s">
        <v>6</v>
      </c>
      <c r="B58" s="41"/>
      <c r="C58" s="36">
        <f>C57*$B55</f>
        <v>22980</v>
      </c>
      <c r="D58" s="34">
        <f>D57*$B55</f>
        <v>22950</v>
      </c>
      <c r="E58" s="34">
        <f>E57*$B55</f>
        <v>23040</v>
      </c>
      <c r="F58" s="14"/>
      <c r="G58" s="15">
        <f>G57*$B55</f>
        <v>22990.050000000003</v>
      </c>
    </row>
    <row r="59" spans="1:7" s="49" customFormat="1" ht="13.5" customHeight="1" thickBot="1" x14ac:dyDescent="0.25">
      <c r="A59" s="28" t="s">
        <v>22</v>
      </c>
      <c r="B59" s="39">
        <v>10</v>
      </c>
      <c r="C59" s="56" t="s">
        <v>52</v>
      </c>
      <c r="D59" s="56"/>
      <c r="E59" s="56"/>
      <c r="F59" s="27" t="s">
        <v>21</v>
      </c>
      <c r="G59" s="33" t="s">
        <v>4</v>
      </c>
    </row>
    <row r="60" spans="1:7" s="49" customFormat="1" ht="12.75" customHeight="1" x14ac:dyDescent="0.2">
      <c r="A60" s="42" t="s">
        <v>5</v>
      </c>
      <c r="B60" s="51">
        <v>10</v>
      </c>
      <c r="C60" s="51"/>
      <c r="D60" s="51"/>
      <c r="E60" s="30" t="s">
        <v>28</v>
      </c>
      <c r="F60" s="52" t="s">
        <v>53</v>
      </c>
      <c r="G60" s="33" t="s">
        <v>4</v>
      </c>
    </row>
    <row r="61" spans="1:7" s="49" customFormat="1" ht="95.25" customHeight="1" x14ac:dyDescent="0.2">
      <c r="A61" s="29" t="s">
        <v>23</v>
      </c>
      <c r="B61" s="54" t="s">
        <v>54</v>
      </c>
      <c r="C61" s="54"/>
      <c r="D61" s="54"/>
      <c r="E61" s="55"/>
      <c r="F61" s="53"/>
      <c r="G61" s="12" t="s">
        <v>4</v>
      </c>
    </row>
    <row r="62" spans="1:7" s="49" customFormat="1" ht="15" x14ac:dyDescent="0.2">
      <c r="A62" s="29" t="s">
        <v>24</v>
      </c>
      <c r="B62" s="40"/>
      <c r="C62" s="37">
        <v>1384</v>
      </c>
      <c r="D62" s="38">
        <v>1380</v>
      </c>
      <c r="E62" s="38">
        <v>1390</v>
      </c>
      <c r="F62" s="13">
        <f>ROUND(SUM(C62:E62)/3,2)</f>
        <v>1384.67</v>
      </c>
      <c r="G62" s="13">
        <v>1384.67</v>
      </c>
    </row>
    <row r="63" spans="1:7" s="49" customFormat="1" ht="15.75" thickBot="1" x14ac:dyDescent="0.3">
      <c r="A63" s="43" t="s">
        <v>6</v>
      </c>
      <c r="B63" s="41"/>
      <c r="C63" s="36">
        <f>C62*$B60</f>
        <v>13840</v>
      </c>
      <c r="D63" s="34">
        <f>D62*$B60</f>
        <v>13800</v>
      </c>
      <c r="E63" s="34">
        <f>E62*$B60</f>
        <v>13900</v>
      </c>
      <c r="F63" s="14"/>
      <c r="G63" s="15">
        <f>G62*$B60</f>
        <v>13846.7</v>
      </c>
    </row>
    <row r="64" spans="1:7" s="49" customFormat="1" ht="13.5" customHeight="1" thickBot="1" x14ac:dyDescent="0.25">
      <c r="A64" s="28" t="s">
        <v>22</v>
      </c>
      <c r="B64" s="39">
        <v>11</v>
      </c>
      <c r="C64" s="56" t="s">
        <v>55</v>
      </c>
      <c r="D64" s="56"/>
      <c r="E64" s="56"/>
      <c r="F64" s="27" t="s">
        <v>21</v>
      </c>
      <c r="G64" s="33" t="s">
        <v>4</v>
      </c>
    </row>
    <row r="65" spans="1:7" s="49" customFormat="1" ht="12.75" customHeight="1" x14ac:dyDescent="0.2">
      <c r="A65" s="42" t="s">
        <v>5</v>
      </c>
      <c r="B65" s="51">
        <v>1</v>
      </c>
      <c r="C65" s="51"/>
      <c r="D65" s="51"/>
      <c r="E65" s="30" t="s">
        <v>28</v>
      </c>
      <c r="F65" s="52" t="s">
        <v>56</v>
      </c>
      <c r="G65" s="33" t="s">
        <v>4</v>
      </c>
    </row>
    <row r="66" spans="1:7" s="49" customFormat="1" ht="26.25" customHeight="1" x14ac:dyDescent="0.2">
      <c r="A66" s="29" t="s">
        <v>23</v>
      </c>
      <c r="B66" s="54" t="s">
        <v>57</v>
      </c>
      <c r="C66" s="54"/>
      <c r="D66" s="54"/>
      <c r="E66" s="55"/>
      <c r="F66" s="53"/>
      <c r="G66" s="12" t="s">
        <v>4</v>
      </c>
    </row>
    <row r="67" spans="1:7" s="49" customFormat="1" ht="15" x14ac:dyDescent="0.2">
      <c r="A67" s="29" t="s">
        <v>24</v>
      </c>
      <c r="B67" s="40"/>
      <c r="C67" s="37">
        <v>4085</v>
      </c>
      <c r="D67" s="38">
        <v>4082</v>
      </c>
      <c r="E67" s="38">
        <v>4090</v>
      </c>
      <c r="F67" s="13">
        <f>ROUND(SUM(C67:E67)/3,2)</f>
        <v>4085.67</v>
      </c>
      <c r="G67" s="13">
        <v>4085.67</v>
      </c>
    </row>
    <row r="68" spans="1:7" s="49" customFormat="1" ht="15.75" thickBot="1" x14ac:dyDescent="0.3">
      <c r="A68" s="43" t="s">
        <v>6</v>
      </c>
      <c r="B68" s="41"/>
      <c r="C68" s="36">
        <f>C67*$B65</f>
        <v>4085</v>
      </c>
      <c r="D68" s="34">
        <f>D67*$B65</f>
        <v>4082</v>
      </c>
      <c r="E68" s="34">
        <f>E67*$B65</f>
        <v>4090</v>
      </c>
      <c r="F68" s="14"/>
      <c r="G68" s="15">
        <f>G67*$B65</f>
        <v>4085.67</v>
      </c>
    </row>
    <row r="69" spans="1:7" s="49" customFormat="1" ht="13.5" customHeight="1" thickBot="1" x14ac:dyDescent="0.25">
      <c r="A69" s="28" t="s">
        <v>22</v>
      </c>
      <c r="B69" s="39">
        <v>12</v>
      </c>
      <c r="C69" s="56" t="s">
        <v>58</v>
      </c>
      <c r="D69" s="56"/>
      <c r="E69" s="56"/>
      <c r="F69" s="27" t="s">
        <v>21</v>
      </c>
      <c r="G69" s="33" t="s">
        <v>4</v>
      </c>
    </row>
    <row r="70" spans="1:7" s="49" customFormat="1" ht="12.75" customHeight="1" x14ac:dyDescent="0.2">
      <c r="A70" s="42" t="s">
        <v>5</v>
      </c>
      <c r="B70" s="51">
        <v>10</v>
      </c>
      <c r="C70" s="51"/>
      <c r="D70" s="51"/>
      <c r="E70" s="30" t="s">
        <v>28</v>
      </c>
      <c r="F70" s="52" t="s">
        <v>59</v>
      </c>
      <c r="G70" s="33" t="s">
        <v>4</v>
      </c>
    </row>
    <row r="71" spans="1:7" s="49" customFormat="1" ht="97.5" customHeight="1" x14ac:dyDescent="0.2">
      <c r="A71" s="29" t="s">
        <v>23</v>
      </c>
      <c r="B71" s="54" t="s">
        <v>88</v>
      </c>
      <c r="C71" s="54"/>
      <c r="D71" s="54"/>
      <c r="E71" s="55"/>
      <c r="F71" s="53"/>
      <c r="G71" s="12" t="s">
        <v>4</v>
      </c>
    </row>
    <row r="72" spans="1:7" s="49" customFormat="1" ht="15" x14ac:dyDescent="0.2">
      <c r="A72" s="29" t="s">
        <v>24</v>
      </c>
      <c r="B72" s="40"/>
      <c r="C72" s="37">
        <v>2240</v>
      </c>
      <c r="D72" s="38">
        <v>2244</v>
      </c>
      <c r="E72" s="38">
        <v>2245</v>
      </c>
      <c r="F72" s="13">
        <f>ROUND(SUM(C72:E72)/3,2)</f>
        <v>2243</v>
      </c>
      <c r="G72" s="13">
        <v>2243</v>
      </c>
    </row>
    <row r="73" spans="1:7" s="49" customFormat="1" ht="15.75" thickBot="1" x14ac:dyDescent="0.3">
      <c r="A73" s="43" t="s">
        <v>6</v>
      </c>
      <c r="B73" s="41"/>
      <c r="C73" s="36">
        <f>C72*$B70</f>
        <v>22400</v>
      </c>
      <c r="D73" s="34">
        <f>D72*$B70</f>
        <v>22440</v>
      </c>
      <c r="E73" s="34">
        <f>E72*$B70</f>
        <v>22450</v>
      </c>
      <c r="F73" s="14"/>
      <c r="G73" s="15">
        <f>G72*$B70</f>
        <v>22430</v>
      </c>
    </row>
    <row r="74" spans="1:7" s="49" customFormat="1" ht="13.5" customHeight="1" thickBot="1" x14ac:dyDescent="0.25">
      <c r="A74" s="28" t="s">
        <v>22</v>
      </c>
      <c r="B74" s="39">
        <v>13</v>
      </c>
      <c r="C74" s="56" t="s">
        <v>60</v>
      </c>
      <c r="D74" s="56"/>
      <c r="E74" s="56"/>
      <c r="F74" s="27" t="s">
        <v>21</v>
      </c>
      <c r="G74" s="33" t="s">
        <v>4</v>
      </c>
    </row>
    <row r="75" spans="1:7" s="49" customFormat="1" ht="12.75" customHeight="1" x14ac:dyDescent="0.2">
      <c r="A75" s="42" t="s">
        <v>5</v>
      </c>
      <c r="B75" s="51">
        <v>3</v>
      </c>
      <c r="C75" s="51"/>
      <c r="D75" s="51"/>
      <c r="E75" s="30" t="s">
        <v>28</v>
      </c>
      <c r="F75" s="52" t="s">
        <v>61</v>
      </c>
      <c r="G75" s="33" t="s">
        <v>4</v>
      </c>
    </row>
    <row r="76" spans="1:7" s="49" customFormat="1" ht="52.5" customHeight="1" x14ac:dyDescent="0.2">
      <c r="A76" s="29" t="s">
        <v>23</v>
      </c>
      <c r="B76" s="54" t="s">
        <v>62</v>
      </c>
      <c r="C76" s="54"/>
      <c r="D76" s="54"/>
      <c r="E76" s="55"/>
      <c r="F76" s="53"/>
      <c r="G76" s="12" t="s">
        <v>4</v>
      </c>
    </row>
    <row r="77" spans="1:7" s="49" customFormat="1" ht="15" x14ac:dyDescent="0.2">
      <c r="A77" s="29" t="s">
        <v>24</v>
      </c>
      <c r="B77" s="40"/>
      <c r="C77" s="37">
        <v>980</v>
      </c>
      <c r="D77" s="38">
        <v>976</v>
      </c>
      <c r="E77" s="38">
        <v>979</v>
      </c>
      <c r="F77" s="13">
        <f>ROUND(SUM(C77:E77)/3,2)</f>
        <v>978.33</v>
      </c>
      <c r="G77" s="13">
        <v>978.33</v>
      </c>
    </row>
    <row r="78" spans="1:7" s="49" customFormat="1" ht="15.75" thickBot="1" x14ac:dyDescent="0.3">
      <c r="A78" s="43" t="s">
        <v>6</v>
      </c>
      <c r="B78" s="41"/>
      <c r="C78" s="36">
        <f>C77*$B75</f>
        <v>2940</v>
      </c>
      <c r="D78" s="34">
        <f>D77*$B75</f>
        <v>2928</v>
      </c>
      <c r="E78" s="34">
        <f>E77*$B75</f>
        <v>2937</v>
      </c>
      <c r="F78" s="14"/>
      <c r="G78" s="15">
        <f>G77*$B75</f>
        <v>2934.9900000000002</v>
      </c>
    </row>
    <row r="79" spans="1:7" s="49" customFormat="1" ht="13.5" customHeight="1" thickBot="1" x14ac:dyDescent="0.25">
      <c r="A79" s="28" t="s">
        <v>22</v>
      </c>
      <c r="B79" s="39">
        <v>14</v>
      </c>
      <c r="C79" s="56" t="s">
        <v>63</v>
      </c>
      <c r="D79" s="56"/>
      <c r="E79" s="56"/>
      <c r="F79" s="27" t="s">
        <v>21</v>
      </c>
      <c r="G79" s="33" t="s">
        <v>4</v>
      </c>
    </row>
    <row r="80" spans="1:7" s="49" customFormat="1" ht="12.75" customHeight="1" x14ac:dyDescent="0.2">
      <c r="A80" s="42" t="s">
        <v>5</v>
      </c>
      <c r="B80" s="51">
        <v>1</v>
      </c>
      <c r="C80" s="51"/>
      <c r="D80" s="51"/>
      <c r="E80" s="30" t="s">
        <v>28</v>
      </c>
      <c r="F80" s="52" t="s">
        <v>64</v>
      </c>
      <c r="G80" s="33" t="s">
        <v>4</v>
      </c>
    </row>
    <row r="81" spans="1:7" s="49" customFormat="1" ht="105.75" customHeight="1" x14ac:dyDescent="0.2">
      <c r="A81" s="29" t="s">
        <v>23</v>
      </c>
      <c r="B81" s="54" t="s">
        <v>65</v>
      </c>
      <c r="C81" s="54"/>
      <c r="D81" s="54"/>
      <c r="E81" s="55"/>
      <c r="F81" s="53"/>
      <c r="G81" s="12" t="s">
        <v>4</v>
      </c>
    </row>
    <row r="82" spans="1:7" s="49" customFormat="1" ht="15" x14ac:dyDescent="0.2">
      <c r="A82" s="29" t="s">
        <v>24</v>
      </c>
      <c r="B82" s="40"/>
      <c r="C82" s="37">
        <v>38660</v>
      </c>
      <c r="D82" s="38">
        <v>38640</v>
      </c>
      <c r="E82" s="38">
        <v>38650</v>
      </c>
      <c r="F82" s="13">
        <f>ROUND(SUM(C82:E82)/3,2)</f>
        <v>38650</v>
      </c>
      <c r="G82" s="13">
        <v>38650</v>
      </c>
    </row>
    <row r="83" spans="1:7" s="49" customFormat="1" ht="15.75" thickBot="1" x14ac:dyDescent="0.3">
      <c r="A83" s="43" t="s">
        <v>6</v>
      </c>
      <c r="B83" s="41"/>
      <c r="C83" s="36">
        <f>C82*$B80</f>
        <v>38660</v>
      </c>
      <c r="D83" s="34">
        <f>D82*$B80</f>
        <v>38640</v>
      </c>
      <c r="E83" s="34">
        <f>E82*$B80</f>
        <v>38650</v>
      </c>
      <c r="F83" s="14"/>
      <c r="G83" s="15">
        <f>G82*$B80</f>
        <v>38650</v>
      </c>
    </row>
    <row r="84" spans="1:7" s="49" customFormat="1" ht="13.5" customHeight="1" thickBot="1" x14ac:dyDescent="0.25">
      <c r="A84" s="28" t="s">
        <v>22</v>
      </c>
      <c r="B84" s="39">
        <v>15</v>
      </c>
      <c r="C84" s="56" t="s">
        <v>66</v>
      </c>
      <c r="D84" s="56"/>
      <c r="E84" s="56"/>
      <c r="F84" s="27" t="s">
        <v>21</v>
      </c>
      <c r="G84" s="33" t="s">
        <v>4</v>
      </c>
    </row>
    <row r="85" spans="1:7" s="49" customFormat="1" ht="12.75" customHeight="1" x14ac:dyDescent="0.2">
      <c r="A85" s="42" t="s">
        <v>5</v>
      </c>
      <c r="B85" s="51">
        <v>10</v>
      </c>
      <c r="C85" s="51"/>
      <c r="D85" s="51"/>
      <c r="E85" s="30" t="s">
        <v>28</v>
      </c>
      <c r="F85" s="52" t="s">
        <v>67</v>
      </c>
      <c r="G85" s="33" t="s">
        <v>4</v>
      </c>
    </row>
    <row r="86" spans="1:7" s="49" customFormat="1" ht="125.25" customHeight="1" x14ac:dyDescent="0.2">
      <c r="A86" s="29" t="s">
        <v>23</v>
      </c>
      <c r="B86" s="54" t="s">
        <v>68</v>
      </c>
      <c r="C86" s="54"/>
      <c r="D86" s="54"/>
      <c r="E86" s="55"/>
      <c r="F86" s="53"/>
      <c r="G86" s="12" t="s">
        <v>4</v>
      </c>
    </row>
    <row r="87" spans="1:7" s="49" customFormat="1" ht="15" x14ac:dyDescent="0.2">
      <c r="A87" s="29" t="s">
        <v>24</v>
      </c>
      <c r="B87" s="40"/>
      <c r="C87" s="37">
        <v>1742</v>
      </c>
      <c r="D87" s="38">
        <v>1737</v>
      </c>
      <c r="E87" s="38">
        <v>1739</v>
      </c>
      <c r="F87" s="13">
        <f>ROUND(SUM(C87:E87)/3,2)</f>
        <v>1739.33</v>
      </c>
      <c r="G87" s="13">
        <v>1739.33</v>
      </c>
    </row>
    <row r="88" spans="1:7" s="49" customFormat="1" ht="15.75" thickBot="1" x14ac:dyDescent="0.3">
      <c r="A88" s="43" t="s">
        <v>6</v>
      </c>
      <c r="B88" s="41"/>
      <c r="C88" s="36">
        <f>C87*$B85</f>
        <v>17420</v>
      </c>
      <c r="D88" s="34">
        <f>D87*$B85</f>
        <v>17370</v>
      </c>
      <c r="E88" s="34">
        <f>E87*$B85</f>
        <v>17390</v>
      </c>
      <c r="F88" s="14"/>
      <c r="G88" s="15">
        <f>G87*$B85</f>
        <v>17393.3</v>
      </c>
    </row>
    <row r="89" spans="1:7" s="49" customFormat="1" ht="13.5" customHeight="1" thickBot="1" x14ac:dyDescent="0.25">
      <c r="A89" s="28" t="s">
        <v>22</v>
      </c>
      <c r="B89" s="39">
        <v>16</v>
      </c>
      <c r="C89" s="56" t="s">
        <v>69</v>
      </c>
      <c r="D89" s="56"/>
      <c r="E89" s="56"/>
      <c r="F89" s="27" t="s">
        <v>21</v>
      </c>
      <c r="G89" s="33" t="s">
        <v>4</v>
      </c>
    </row>
    <row r="90" spans="1:7" s="49" customFormat="1" ht="12.75" customHeight="1" x14ac:dyDescent="0.2">
      <c r="A90" s="42" t="s">
        <v>5</v>
      </c>
      <c r="B90" s="51">
        <v>1</v>
      </c>
      <c r="C90" s="51"/>
      <c r="D90" s="51"/>
      <c r="E90" s="30" t="s">
        <v>28</v>
      </c>
      <c r="F90" s="52" t="s">
        <v>70</v>
      </c>
      <c r="G90" s="33" t="s">
        <v>4</v>
      </c>
    </row>
    <row r="91" spans="1:7" s="49" customFormat="1" ht="40.5" customHeight="1" x14ac:dyDescent="0.2">
      <c r="A91" s="29" t="s">
        <v>23</v>
      </c>
      <c r="B91" s="54" t="s">
        <v>71</v>
      </c>
      <c r="C91" s="54"/>
      <c r="D91" s="54"/>
      <c r="E91" s="55"/>
      <c r="F91" s="53"/>
      <c r="G91" s="12" t="s">
        <v>4</v>
      </c>
    </row>
    <row r="92" spans="1:7" s="49" customFormat="1" ht="15" x14ac:dyDescent="0.2">
      <c r="A92" s="29" t="s">
        <v>24</v>
      </c>
      <c r="B92" s="40"/>
      <c r="C92" s="37">
        <v>520</v>
      </c>
      <c r="D92" s="38">
        <v>518</v>
      </c>
      <c r="E92" s="38">
        <v>520</v>
      </c>
      <c r="F92" s="13">
        <f>ROUND(SUM(C92:E92)/3,2)</f>
        <v>519.33000000000004</v>
      </c>
      <c r="G92" s="13">
        <v>519.33000000000004</v>
      </c>
    </row>
    <row r="93" spans="1:7" s="49" customFormat="1" ht="15.75" thickBot="1" x14ac:dyDescent="0.3">
      <c r="A93" s="43" t="s">
        <v>6</v>
      </c>
      <c r="B93" s="41"/>
      <c r="C93" s="36">
        <f>C92*$B90</f>
        <v>520</v>
      </c>
      <c r="D93" s="34">
        <f>D92*$B90</f>
        <v>518</v>
      </c>
      <c r="E93" s="34">
        <f>E92*$B90</f>
        <v>520</v>
      </c>
      <c r="F93" s="14"/>
      <c r="G93" s="15">
        <f>G92*$B90</f>
        <v>519.33000000000004</v>
      </c>
    </row>
    <row r="94" spans="1:7" s="49" customFormat="1" ht="13.5" customHeight="1" thickBot="1" x14ac:dyDescent="0.25">
      <c r="A94" s="28" t="s">
        <v>22</v>
      </c>
      <c r="B94" s="39">
        <v>17</v>
      </c>
      <c r="C94" s="56" t="s">
        <v>72</v>
      </c>
      <c r="D94" s="56"/>
      <c r="E94" s="56"/>
      <c r="F94" s="27" t="s">
        <v>21</v>
      </c>
      <c r="G94" s="33" t="s">
        <v>4</v>
      </c>
    </row>
    <row r="95" spans="1:7" s="49" customFormat="1" ht="12.75" customHeight="1" x14ac:dyDescent="0.2">
      <c r="A95" s="42" t="s">
        <v>5</v>
      </c>
      <c r="B95" s="51">
        <v>1</v>
      </c>
      <c r="C95" s="51"/>
      <c r="D95" s="51"/>
      <c r="E95" s="30" t="s">
        <v>28</v>
      </c>
      <c r="F95" s="52" t="s">
        <v>73</v>
      </c>
      <c r="G95" s="33" t="s">
        <v>4</v>
      </c>
    </row>
    <row r="96" spans="1:7" s="49" customFormat="1" ht="230.25" customHeight="1" x14ac:dyDescent="0.2">
      <c r="A96" s="29" t="s">
        <v>23</v>
      </c>
      <c r="B96" s="54" t="s">
        <v>74</v>
      </c>
      <c r="C96" s="54"/>
      <c r="D96" s="54"/>
      <c r="E96" s="55"/>
      <c r="F96" s="53"/>
      <c r="G96" s="12" t="s">
        <v>4</v>
      </c>
    </row>
    <row r="97" spans="1:7" s="49" customFormat="1" ht="15" x14ac:dyDescent="0.2">
      <c r="A97" s="29" t="s">
        <v>24</v>
      </c>
      <c r="B97" s="40"/>
      <c r="C97" s="37">
        <v>46420</v>
      </c>
      <c r="D97" s="38">
        <v>46350</v>
      </c>
      <c r="E97" s="38">
        <v>46380</v>
      </c>
      <c r="F97" s="13">
        <f>ROUND(SUM(C97:E97)/3,2)</f>
        <v>46383.33</v>
      </c>
      <c r="G97" s="13">
        <v>46383.33</v>
      </c>
    </row>
    <row r="98" spans="1:7" s="49" customFormat="1" ht="15.75" thickBot="1" x14ac:dyDescent="0.3">
      <c r="A98" s="43" t="s">
        <v>6</v>
      </c>
      <c r="B98" s="41"/>
      <c r="C98" s="36">
        <f>C97*$B95</f>
        <v>46420</v>
      </c>
      <c r="D98" s="34">
        <f>D97*$B95</f>
        <v>46350</v>
      </c>
      <c r="E98" s="34">
        <f>E97*$B95</f>
        <v>46380</v>
      </c>
      <c r="F98" s="14"/>
      <c r="G98" s="15">
        <f>G97*$B95</f>
        <v>46383.33</v>
      </c>
    </row>
    <row r="99" spans="1:7" s="49" customFormat="1" ht="13.5" customHeight="1" thickBot="1" x14ac:dyDescent="0.25">
      <c r="A99" s="28" t="s">
        <v>22</v>
      </c>
      <c r="B99" s="39">
        <v>18</v>
      </c>
      <c r="C99" s="56" t="s">
        <v>75</v>
      </c>
      <c r="D99" s="56"/>
      <c r="E99" s="56"/>
      <c r="F99" s="27" t="s">
        <v>21</v>
      </c>
      <c r="G99" s="33" t="s">
        <v>4</v>
      </c>
    </row>
    <row r="100" spans="1:7" s="49" customFormat="1" ht="12.75" customHeight="1" x14ac:dyDescent="0.2">
      <c r="A100" s="42" t="s">
        <v>5</v>
      </c>
      <c r="B100" s="51">
        <v>4</v>
      </c>
      <c r="C100" s="51"/>
      <c r="D100" s="51"/>
      <c r="E100" s="30" t="s">
        <v>28</v>
      </c>
      <c r="F100" s="52" t="s">
        <v>77</v>
      </c>
      <c r="G100" s="33" t="s">
        <v>4</v>
      </c>
    </row>
    <row r="101" spans="1:7" s="49" customFormat="1" ht="148.5" customHeight="1" x14ac:dyDescent="0.2">
      <c r="A101" s="29" t="s">
        <v>23</v>
      </c>
      <c r="B101" s="54" t="s">
        <v>76</v>
      </c>
      <c r="C101" s="54"/>
      <c r="D101" s="54"/>
      <c r="E101" s="55"/>
      <c r="F101" s="53"/>
      <c r="G101" s="12" t="s">
        <v>4</v>
      </c>
    </row>
    <row r="102" spans="1:7" s="49" customFormat="1" ht="15" x14ac:dyDescent="0.2">
      <c r="A102" s="29" t="s">
        <v>24</v>
      </c>
      <c r="B102" s="40"/>
      <c r="C102" s="37">
        <v>14940</v>
      </c>
      <c r="D102" s="38">
        <v>14932</v>
      </c>
      <c r="E102" s="38">
        <v>14938</v>
      </c>
      <c r="F102" s="13">
        <f>ROUND(SUM(C102:E102)/3,2)</f>
        <v>14936.67</v>
      </c>
      <c r="G102" s="13">
        <v>14936.67</v>
      </c>
    </row>
    <row r="103" spans="1:7" s="49" customFormat="1" ht="15.75" thickBot="1" x14ac:dyDescent="0.3">
      <c r="A103" s="43" t="s">
        <v>6</v>
      </c>
      <c r="B103" s="41"/>
      <c r="C103" s="36">
        <f>C102*$B100</f>
        <v>59760</v>
      </c>
      <c r="D103" s="34">
        <f>D102*$B100</f>
        <v>59728</v>
      </c>
      <c r="E103" s="34">
        <f>E102*$B100</f>
        <v>59752</v>
      </c>
      <c r="F103" s="14"/>
      <c r="G103" s="15">
        <f>G102*$B100</f>
        <v>59746.68</v>
      </c>
    </row>
    <row r="104" spans="1:7" s="49" customFormat="1" ht="13.5" customHeight="1" thickBot="1" x14ac:dyDescent="0.25">
      <c r="A104" s="28" t="s">
        <v>22</v>
      </c>
      <c r="B104" s="39">
        <v>19</v>
      </c>
      <c r="C104" s="56" t="s">
        <v>78</v>
      </c>
      <c r="D104" s="56"/>
      <c r="E104" s="56"/>
      <c r="F104" s="27" t="s">
        <v>21</v>
      </c>
      <c r="G104" s="33" t="s">
        <v>4</v>
      </c>
    </row>
    <row r="105" spans="1:7" s="49" customFormat="1" ht="12.75" customHeight="1" x14ac:dyDescent="0.2">
      <c r="A105" s="42" t="s">
        <v>5</v>
      </c>
      <c r="B105" s="51">
        <v>4</v>
      </c>
      <c r="C105" s="51"/>
      <c r="D105" s="51"/>
      <c r="E105" s="30" t="s">
        <v>28</v>
      </c>
      <c r="F105" s="52" t="s">
        <v>79</v>
      </c>
      <c r="G105" s="33" t="s">
        <v>4</v>
      </c>
    </row>
    <row r="106" spans="1:7" s="49" customFormat="1" ht="255" customHeight="1" x14ac:dyDescent="0.2">
      <c r="A106" s="29" t="s">
        <v>23</v>
      </c>
      <c r="B106" s="54" t="s">
        <v>89</v>
      </c>
      <c r="C106" s="54"/>
      <c r="D106" s="54"/>
      <c r="E106" s="55"/>
      <c r="F106" s="53"/>
      <c r="G106" s="12" t="s">
        <v>4</v>
      </c>
    </row>
    <row r="107" spans="1:7" s="49" customFormat="1" ht="15" x14ac:dyDescent="0.2">
      <c r="A107" s="29" t="s">
        <v>24</v>
      </c>
      <c r="B107" s="40"/>
      <c r="C107" s="37">
        <v>60752</v>
      </c>
      <c r="D107" s="38">
        <v>60745</v>
      </c>
      <c r="E107" s="38">
        <v>60749</v>
      </c>
      <c r="F107" s="13">
        <f>ROUND(SUM(C107:E107)/3,2)</f>
        <v>60748.67</v>
      </c>
      <c r="G107" s="13">
        <v>60748.67</v>
      </c>
    </row>
    <row r="108" spans="1:7" s="49" customFormat="1" ht="15.75" thickBot="1" x14ac:dyDescent="0.3">
      <c r="A108" s="43" t="s">
        <v>6</v>
      </c>
      <c r="B108" s="41"/>
      <c r="C108" s="36">
        <f>C107*$B105</f>
        <v>243008</v>
      </c>
      <c r="D108" s="34">
        <f>D107*$B105</f>
        <v>242980</v>
      </c>
      <c r="E108" s="34">
        <f>E107*$B105</f>
        <v>242996</v>
      </c>
      <c r="F108" s="14"/>
      <c r="G108" s="15">
        <f>G107*$B105</f>
        <v>242994.68</v>
      </c>
    </row>
    <row r="109" spans="1:7" s="49" customFormat="1" ht="13.5" customHeight="1" thickBot="1" x14ac:dyDescent="0.25">
      <c r="A109" s="28" t="s">
        <v>22</v>
      </c>
      <c r="B109" s="39">
        <v>20</v>
      </c>
      <c r="C109" s="56" t="s">
        <v>80</v>
      </c>
      <c r="D109" s="56"/>
      <c r="E109" s="56"/>
      <c r="F109" s="27" t="s">
        <v>21</v>
      </c>
      <c r="G109" s="33" t="s">
        <v>4</v>
      </c>
    </row>
    <row r="110" spans="1:7" s="49" customFormat="1" ht="12.75" customHeight="1" x14ac:dyDescent="0.2">
      <c r="A110" s="42" t="s">
        <v>5</v>
      </c>
      <c r="B110" s="51">
        <v>2</v>
      </c>
      <c r="C110" s="51"/>
      <c r="D110" s="51"/>
      <c r="E110" s="30" t="s">
        <v>28</v>
      </c>
      <c r="F110" s="52" t="s">
        <v>81</v>
      </c>
      <c r="G110" s="33" t="s">
        <v>4</v>
      </c>
    </row>
    <row r="111" spans="1:7" s="49" customFormat="1" ht="203.25" customHeight="1" x14ac:dyDescent="0.2">
      <c r="A111" s="29" t="s">
        <v>23</v>
      </c>
      <c r="B111" s="54" t="s">
        <v>90</v>
      </c>
      <c r="C111" s="54"/>
      <c r="D111" s="54"/>
      <c r="E111" s="55"/>
      <c r="F111" s="53"/>
      <c r="G111" s="12" t="s">
        <v>4</v>
      </c>
    </row>
    <row r="112" spans="1:7" s="49" customFormat="1" ht="15" x14ac:dyDescent="0.2">
      <c r="A112" s="29" t="s">
        <v>24</v>
      </c>
      <c r="B112" s="40"/>
      <c r="C112" s="37">
        <v>12756</v>
      </c>
      <c r="D112" s="38">
        <v>12745</v>
      </c>
      <c r="E112" s="38">
        <v>12750</v>
      </c>
      <c r="F112" s="13">
        <f>ROUND(SUM(C112:E112)/3,2)</f>
        <v>12750.33</v>
      </c>
      <c r="G112" s="13">
        <v>12750.33</v>
      </c>
    </row>
    <row r="113" spans="1:12" s="49" customFormat="1" ht="15.75" thickBot="1" x14ac:dyDescent="0.3">
      <c r="A113" s="43" t="s">
        <v>6</v>
      </c>
      <c r="B113" s="41"/>
      <c r="C113" s="36">
        <f>C112*$B110</f>
        <v>25512</v>
      </c>
      <c r="D113" s="34">
        <f>D112*$B110</f>
        <v>25490</v>
      </c>
      <c r="E113" s="34">
        <f>E112*$B110</f>
        <v>25500</v>
      </c>
      <c r="F113" s="14"/>
      <c r="G113" s="15">
        <f>G112*$B110</f>
        <v>25500.66</v>
      </c>
    </row>
    <row r="114" spans="1:12" ht="13.5" thickBot="1" x14ac:dyDescent="0.25">
      <c r="A114" s="44" t="s">
        <v>7</v>
      </c>
      <c r="B114" s="46"/>
      <c r="C114" s="45">
        <f>C18+C23+C28+C33+C38+C43+C48+C53+C58+C63+C68+C73+C78+C83+C88+C93+C98+C103+C108+C113</f>
        <v>936665</v>
      </c>
      <c r="D114" s="45">
        <f t="shared" ref="D114:E114" si="0">D18+D23+D28+D33+D38+D43+D48+D53+D58+D63+D68+D73+D78+D83+D88+D93+D98+D103+D108+D113</f>
        <v>930632</v>
      </c>
      <c r="E114" s="45">
        <f t="shared" si="0"/>
        <v>931809</v>
      </c>
      <c r="F114" s="16"/>
      <c r="G114" s="16"/>
      <c r="H114" s="3"/>
      <c r="I114" s="3"/>
      <c r="J114" s="3"/>
      <c r="K114" s="3"/>
    </row>
    <row r="115" spans="1:12" s="21" customFormat="1" ht="15" x14ac:dyDescent="0.25">
      <c r="A115" s="22" t="s">
        <v>34</v>
      </c>
      <c r="B115" s="22"/>
      <c r="C115" s="17"/>
      <c r="D115" s="17"/>
      <c r="E115" s="17"/>
      <c r="F115" s="18" t="s">
        <v>12</v>
      </c>
      <c r="G115" s="19">
        <f>G18+G23+G28+G33+G38+G43+G48+G53+G58+G63+G68+G73+G78+G83+G88+G93+G98+G103+G108+G113</f>
        <v>933035.2699999999</v>
      </c>
      <c r="H115" s="20"/>
      <c r="I115" s="20"/>
      <c r="J115" s="20"/>
      <c r="K115" s="20"/>
      <c r="L115" s="20"/>
    </row>
    <row r="116" spans="1:12" s="21" customFormat="1" ht="15" x14ac:dyDescent="0.25">
      <c r="A116" s="17"/>
      <c r="B116" s="17"/>
      <c r="C116" s="17"/>
      <c r="D116" s="17"/>
      <c r="E116" s="17"/>
      <c r="F116" s="18"/>
      <c r="G116" s="19"/>
      <c r="H116" s="20"/>
      <c r="I116" s="20"/>
      <c r="J116" s="20"/>
      <c r="K116" s="20"/>
      <c r="L116" s="20"/>
    </row>
    <row r="117" spans="1:12" s="23" customFormat="1" ht="15" customHeight="1" x14ac:dyDescent="0.25">
      <c r="A117" s="32" t="s">
        <v>15</v>
      </c>
      <c r="B117" s="57" t="s">
        <v>35</v>
      </c>
      <c r="C117" s="57"/>
      <c r="D117" s="57"/>
      <c r="E117" s="57"/>
      <c r="F117" s="57"/>
      <c r="G117" s="57"/>
      <c r="H117" s="57"/>
    </row>
    <row r="118" spans="1:12" s="23" customFormat="1" ht="15" customHeight="1" x14ac:dyDescent="0.25">
      <c r="A118" s="32" t="s">
        <v>16</v>
      </c>
      <c r="B118" s="57" t="s">
        <v>35</v>
      </c>
      <c r="C118" s="57"/>
      <c r="D118" s="57"/>
      <c r="E118" s="57"/>
      <c r="F118" s="57"/>
      <c r="G118" s="57"/>
      <c r="H118" s="57"/>
    </row>
    <row r="119" spans="1:12" s="23" customFormat="1" ht="15" customHeight="1" x14ac:dyDescent="0.25">
      <c r="A119" s="32" t="s">
        <v>17</v>
      </c>
      <c r="B119" s="57" t="s">
        <v>36</v>
      </c>
      <c r="C119" s="57"/>
      <c r="D119" s="57"/>
      <c r="E119" s="57"/>
      <c r="F119" s="57"/>
      <c r="G119" s="57"/>
      <c r="H119" s="57"/>
    </row>
    <row r="120" spans="1:12" s="21" customFormat="1" ht="15" x14ac:dyDescent="0.25">
      <c r="A120" s="17"/>
      <c r="B120" s="17"/>
      <c r="C120" s="17"/>
      <c r="D120" s="17"/>
      <c r="E120" s="17"/>
      <c r="F120" s="17"/>
      <c r="G120" s="17"/>
    </row>
    <row r="121" spans="1:12" ht="15" x14ac:dyDescent="0.25">
      <c r="A121" s="17" t="s">
        <v>13</v>
      </c>
      <c r="B121" s="17"/>
      <c r="C121" s="24"/>
      <c r="D121" s="24"/>
      <c r="E121" s="24"/>
      <c r="F121" s="24"/>
      <c r="G121" s="18" t="s">
        <v>14</v>
      </c>
      <c r="H121" s="3"/>
      <c r="I121" s="3"/>
      <c r="J121" s="3"/>
      <c r="K121" s="3"/>
    </row>
  </sheetData>
  <sheetProtection selectLockedCells="1" selectUnlockedCells="1"/>
  <mergeCells count="92">
    <mergeCell ref="D6:G6"/>
    <mergeCell ref="D11:G11"/>
    <mergeCell ref="A11:C11"/>
    <mergeCell ref="A7:C7"/>
    <mergeCell ref="D7:G7"/>
    <mergeCell ref="A9:G9"/>
    <mergeCell ref="A8:G8"/>
    <mergeCell ref="B117:H117"/>
    <mergeCell ref="B118:H118"/>
    <mergeCell ref="B119:H119"/>
    <mergeCell ref="C12:E12"/>
    <mergeCell ref="F15:F16"/>
    <mergeCell ref="B16:E16"/>
    <mergeCell ref="B15:D15"/>
    <mergeCell ref="C14:E14"/>
    <mergeCell ref="C19:E19"/>
    <mergeCell ref="B20:D20"/>
    <mergeCell ref="F20:F21"/>
    <mergeCell ref="B21:E21"/>
    <mergeCell ref="C24:E24"/>
    <mergeCell ref="B25:D25"/>
    <mergeCell ref="F25:F26"/>
    <mergeCell ref="B26:E26"/>
    <mergeCell ref="C29:E29"/>
    <mergeCell ref="B30:D30"/>
    <mergeCell ref="F30:F31"/>
    <mergeCell ref="B31:E31"/>
    <mergeCell ref="C34:E34"/>
    <mergeCell ref="B35:D35"/>
    <mergeCell ref="F35:F36"/>
    <mergeCell ref="B36:E36"/>
    <mergeCell ref="C39:E39"/>
    <mergeCell ref="B40:D40"/>
    <mergeCell ref="F40:F41"/>
    <mergeCell ref="B41:E41"/>
    <mergeCell ref="C44:E44"/>
    <mergeCell ref="B45:D45"/>
    <mergeCell ref="F45:F46"/>
    <mergeCell ref="B46:E46"/>
    <mergeCell ref="C49:E49"/>
    <mergeCell ref="B50:D50"/>
    <mergeCell ref="F50:F51"/>
    <mergeCell ref="B51:E51"/>
    <mergeCell ref="C54:E54"/>
    <mergeCell ref="B55:D55"/>
    <mergeCell ref="F55:F56"/>
    <mergeCell ref="B56:E56"/>
    <mergeCell ref="C59:E59"/>
    <mergeCell ref="B60:D60"/>
    <mergeCell ref="F60:F61"/>
    <mergeCell ref="B61:E61"/>
    <mergeCell ref="C64:E64"/>
    <mergeCell ref="B65:D65"/>
    <mergeCell ref="F65:F66"/>
    <mergeCell ref="B66:E66"/>
    <mergeCell ref="C69:E69"/>
    <mergeCell ref="B70:D70"/>
    <mergeCell ref="F70:F71"/>
    <mergeCell ref="B71:E71"/>
    <mergeCell ref="C74:E74"/>
    <mergeCell ref="B75:D75"/>
    <mergeCell ref="F75:F76"/>
    <mergeCell ref="B76:E76"/>
    <mergeCell ref="C79:E79"/>
    <mergeCell ref="B80:D80"/>
    <mergeCell ref="F80:F81"/>
    <mergeCell ref="B81:E81"/>
    <mergeCell ref="C84:E84"/>
    <mergeCell ref="B85:D85"/>
    <mergeCell ref="F85:F86"/>
    <mergeCell ref="B86:E86"/>
    <mergeCell ref="C89:E89"/>
    <mergeCell ref="B90:D90"/>
    <mergeCell ref="F90:F91"/>
    <mergeCell ref="B91:E91"/>
    <mergeCell ref="C94:E94"/>
    <mergeCell ref="A10:G10"/>
    <mergeCell ref="B110:D110"/>
    <mergeCell ref="F110:F111"/>
    <mergeCell ref="B111:E111"/>
    <mergeCell ref="C104:E104"/>
    <mergeCell ref="B105:D105"/>
    <mergeCell ref="F105:F106"/>
    <mergeCell ref="B106:E106"/>
    <mergeCell ref="C109:E109"/>
    <mergeCell ref="B95:D95"/>
    <mergeCell ref="F95:F96"/>
    <mergeCell ref="B96:E96"/>
    <mergeCell ref="C99:E99"/>
    <mergeCell ref="B100:D100"/>
    <mergeCell ref="F100:F101"/>
    <mergeCell ref="B101:E101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2025-06-24T07:56:33Z</cp:lastPrinted>
  <dcterms:created xsi:type="dcterms:W3CDTF">2012-04-02T10:33:59Z</dcterms:created>
  <dcterms:modified xsi:type="dcterms:W3CDTF">2025-10-08T10:44:06Z</dcterms:modified>
</cp:coreProperties>
</file>